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5.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6.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7.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8.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9.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C:\Users\higashiomishoko\AppData\Local\Microsoft\Windows\INetCache\Content.Outlook\IV5C1NYG\"/>
    </mc:Choice>
  </mc:AlternateContent>
  <xr:revisionPtr revIDLastSave="0" documentId="13_ncr:1_{743EEF6C-2AE7-43B3-9176-BA9F2D7B6FB9}" xr6:coauthVersionLast="47" xr6:coauthVersionMax="47" xr10:uidLastSave="{00000000-0000-0000-0000-000000000000}"/>
  <bookViews>
    <workbookView xWindow="-108" yWindow="-108" windowWidth="23256" windowHeight="12456" xr2:uid="{D7EA772F-324C-420D-A480-6982841C67D3}"/>
  </bookViews>
  <sheets>
    <sheet name="記載例" sheetId="12" r:id="rId1"/>
    <sheet name="1-5人" sheetId="2" r:id="rId2"/>
    <sheet name="6-10人" sheetId="3" r:id="rId3"/>
    <sheet name="11-15人" sheetId="5" r:id="rId4"/>
    <sheet name="16-20人" sheetId="6" r:id="rId5"/>
    <sheet name="21-25人" sheetId="8" r:id="rId6"/>
    <sheet name="26-30人" sheetId="16" r:id="rId7"/>
    <sheet name="31-35人" sheetId="17" r:id="rId8"/>
    <sheet name="36-40人" sheetId="18" r:id="rId9"/>
  </sheets>
  <definedNames>
    <definedName name="_xlnm.Print_Area" localSheetId="3">'11-15人'!$A$1:$AA$30</definedName>
    <definedName name="_xlnm.Print_Area" localSheetId="1">'1-5人'!$A$1:$AA$30</definedName>
    <definedName name="_xlnm.Print_Area" localSheetId="4">'16-20人'!$A$1:$AA$30</definedName>
    <definedName name="_xlnm.Print_Area" localSheetId="5">'21-25人'!$A$1:$AA$30</definedName>
    <definedName name="_xlnm.Print_Area" localSheetId="6">'26-30人'!$A$1:$AA$30</definedName>
    <definedName name="_xlnm.Print_Area" localSheetId="7">'31-35人'!$A$1:$AA$30</definedName>
    <definedName name="_xlnm.Print_Area" localSheetId="8">'36-40人'!$A$1:$AA$30</definedName>
    <definedName name="_xlnm.Print_Area" localSheetId="2">'6-10人'!$A$1:$AA$30</definedName>
    <definedName name="_xlnm.Print_Area" localSheetId="0">記載例!$A$1:$AA$30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2" i="18" l="1"/>
  <c r="O32" i="18"/>
  <c r="N32" i="18"/>
  <c r="M32" i="18"/>
  <c r="P32" i="17"/>
  <c r="O32" i="17"/>
  <c r="N32" i="17"/>
  <c r="M32" i="17"/>
  <c r="P32" i="16"/>
  <c r="O32" i="16"/>
  <c r="N32" i="16"/>
  <c r="M32" i="16"/>
  <c r="P32" i="8"/>
  <c r="O32" i="8"/>
  <c r="AA32" i="8" s="1"/>
  <c r="N32" i="8"/>
  <c r="M32" i="8"/>
  <c r="P32" i="6"/>
  <c r="O32" i="6"/>
  <c r="N32" i="6"/>
  <c r="M32" i="6"/>
  <c r="P32" i="5"/>
  <c r="O32" i="5"/>
  <c r="N32" i="5"/>
  <c r="M32" i="5"/>
  <c r="P32" i="3"/>
  <c r="O32" i="3"/>
  <c r="N32" i="3"/>
  <c r="M32" i="3"/>
  <c r="P32" i="2"/>
  <c r="O32" i="2"/>
  <c r="N32" i="2"/>
  <c r="Y32" i="18"/>
  <c r="X32" i="18"/>
  <c r="W32" i="18"/>
  <c r="V32" i="18"/>
  <c r="U32" i="18"/>
  <c r="T32" i="18"/>
  <c r="S32" i="18"/>
  <c r="R32" i="18"/>
  <c r="Q32" i="18"/>
  <c r="Y32" i="17"/>
  <c r="X32" i="17"/>
  <c r="AA32" i="17" s="1"/>
  <c r="W32" i="17"/>
  <c r="V32" i="17"/>
  <c r="U32" i="17"/>
  <c r="T32" i="17"/>
  <c r="S32" i="17"/>
  <c r="R32" i="17"/>
  <c r="Q32" i="17"/>
  <c r="Y32" i="16"/>
  <c r="X32" i="16"/>
  <c r="W32" i="16"/>
  <c r="V32" i="16"/>
  <c r="U32" i="16"/>
  <c r="T32" i="16"/>
  <c r="S32" i="16"/>
  <c r="R32" i="16"/>
  <c r="Q32" i="16"/>
  <c r="Y32" i="8"/>
  <c r="X32" i="8"/>
  <c r="W32" i="8"/>
  <c r="V32" i="8"/>
  <c r="U32" i="8"/>
  <c r="T32" i="8"/>
  <c r="S32" i="8"/>
  <c r="R32" i="8"/>
  <c r="Q32" i="8"/>
  <c r="S32" i="6"/>
  <c r="R32" i="6"/>
  <c r="Q32" i="6"/>
  <c r="Y32" i="5"/>
  <c r="X32" i="5"/>
  <c r="W32" i="5"/>
  <c r="V32" i="5"/>
  <c r="U32" i="5"/>
  <c r="T32" i="5"/>
  <c r="S32" i="5"/>
  <c r="R32" i="5"/>
  <c r="Q32" i="5"/>
  <c r="X32" i="3"/>
  <c r="W32" i="3"/>
  <c r="V32" i="3"/>
  <c r="U32" i="3"/>
  <c r="T32" i="3"/>
  <c r="S32" i="3"/>
  <c r="R32" i="3"/>
  <c r="Q32" i="3"/>
  <c r="T32" i="2"/>
  <c r="U32" i="2"/>
  <c r="V32" i="2"/>
  <c r="W32" i="2"/>
  <c r="X32" i="2"/>
  <c r="Y32" i="2"/>
  <c r="R32" i="2"/>
  <c r="Q32" i="2"/>
  <c r="AA32" i="18" l="1"/>
  <c r="P38" i="18" l="1"/>
  <c r="O38" i="18"/>
  <c r="N38" i="18"/>
  <c r="M38" i="18"/>
  <c r="P37" i="18"/>
  <c r="P36" i="18"/>
  <c r="O36" i="18"/>
  <c r="N36" i="18"/>
  <c r="M36" i="18"/>
  <c r="P35" i="18"/>
  <c r="O35" i="18"/>
  <c r="N35" i="18"/>
  <c r="M35" i="18"/>
  <c r="P34" i="18"/>
  <c r="O34" i="18"/>
  <c r="N34" i="18"/>
  <c r="M34" i="18"/>
  <c r="P38" i="17"/>
  <c r="P37" i="17"/>
  <c r="P36" i="17"/>
  <c r="P35" i="17"/>
  <c r="P34" i="17"/>
  <c r="P38" i="16"/>
  <c r="P37" i="16"/>
  <c r="P36" i="16"/>
  <c r="P35" i="16"/>
  <c r="P34" i="16"/>
  <c r="P38" i="8"/>
  <c r="P37" i="8"/>
  <c r="P36" i="8"/>
  <c r="P35" i="8"/>
  <c r="P34" i="8"/>
  <c r="P38" i="6"/>
  <c r="P37" i="6"/>
  <c r="P36" i="6"/>
  <c r="P35" i="6"/>
  <c r="P34" i="6"/>
  <c r="O38" i="5"/>
  <c r="O37" i="5"/>
  <c r="O36" i="5"/>
  <c r="O35" i="5"/>
  <c r="O34" i="5"/>
  <c r="N38" i="3"/>
  <c r="N37" i="3"/>
  <c r="N36" i="3"/>
  <c r="N35" i="3"/>
  <c r="N34" i="3"/>
  <c r="M38" i="2"/>
  <c r="M37" i="2"/>
  <c r="M36" i="2"/>
  <c r="M32" i="2" s="1"/>
  <c r="M35" i="2"/>
  <c r="M34" i="2"/>
  <c r="W1" i="2" l="1"/>
  <c r="X3" i="18" s="1"/>
  <c r="M6" i="2"/>
  <c r="Y31" i="18"/>
  <c r="X31" i="18"/>
  <c r="W31" i="18"/>
  <c r="V31" i="18"/>
  <c r="U31" i="18"/>
  <c r="T31" i="18"/>
  <c r="S31" i="18"/>
  <c r="R31" i="18"/>
  <c r="Q31" i="18"/>
  <c r="P31" i="18"/>
  <c r="O31" i="18"/>
  <c r="N31" i="18"/>
  <c r="M31" i="18"/>
  <c r="A17" i="18"/>
  <c r="A20" i="18" s="1"/>
  <c r="A23" i="18" s="1"/>
  <c r="A26" i="18" s="1"/>
  <c r="Y31" i="17"/>
  <c r="X31" i="17"/>
  <c r="W31" i="17"/>
  <c r="V31" i="17"/>
  <c r="U31" i="17"/>
  <c r="T31" i="17"/>
  <c r="S31" i="17"/>
  <c r="R31" i="17"/>
  <c r="Q31" i="17"/>
  <c r="P31" i="17"/>
  <c r="O31" i="17"/>
  <c r="N31" i="17"/>
  <c r="M31" i="17"/>
  <c r="A17" i="17"/>
  <c r="A20" i="17" s="1"/>
  <c r="A23" i="17" s="1"/>
  <c r="A26" i="17" s="1"/>
  <c r="Y31" i="16"/>
  <c r="X31" i="16"/>
  <c r="W31" i="16"/>
  <c r="V31" i="16"/>
  <c r="U31" i="16"/>
  <c r="T31" i="16"/>
  <c r="S31" i="16"/>
  <c r="R31" i="16"/>
  <c r="Q31" i="16"/>
  <c r="AA32" i="16" s="1"/>
  <c r="P31" i="16"/>
  <c r="O31" i="16"/>
  <c r="N31" i="16"/>
  <c r="M31" i="16"/>
  <c r="A17" i="16"/>
  <c r="A20" i="16" s="1"/>
  <c r="A23" i="16" s="1"/>
  <c r="A26" i="16" s="1"/>
  <c r="M31" i="2"/>
  <c r="N31" i="2"/>
  <c r="O31" i="2"/>
  <c r="P31" i="2"/>
  <c r="Q31" i="2"/>
  <c r="R31" i="2"/>
  <c r="S31" i="2"/>
  <c r="S32" i="2" s="1"/>
  <c r="T31" i="2"/>
  <c r="U31" i="2"/>
  <c r="V31" i="2"/>
  <c r="W31" i="2"/>
  <c r="X31" i="2"/>
  <c r="Y31" i="2"/>
  <c r="M6" i="12"/>
  <c r="A17" i="8"/>
  <c r="A20" i="8" s="1"/>
  <c r="A23" i="8" s="1"/>
  <c r="A26" i="8" s="1"/>
  <c r="A17" i="6"/>
  <c r="A20" i="6" s="1"/>
  <c r="A23" i="6" s="1"/>
  <c r="A26" i="6" s="1"/>
  <c r="A17" i="5"/>
  <c r="A20" i="5" s="1"/>
  <c r="A23" i="5" s="1"/>
  <c r="A26" i="5" s="1"/>
  <c r="A17" i="3"/>
  <c r="A20" i="3" s="1"/>
  <c r="A23" i="3" s="1"/>
  <c r="A26" i="3" s="1"/>
  <c r="Y31" i="12"/>
  <c r="Y32" i="12" s="1"/>
  <c r="X31" i="12"/>
  <c r="X32" i="12" s="1"/>
  <c r="W31" i="12"/>
  <c r="W32" i="12" s="1"/>
  <c r="V31" i="12"/>
  <c r="V32" i="12" s="1"/>
  <c r="U31" i="12"/>
  <c r="U32" i="12" s="1"/>
  <c r="T31" i="12"/>
  <c r="T32" i="12" s="1"/>
  <c r="S31" i="12"/>
  <c r="S32" i="12" s="1"/>
  <c r="R31" i="12"/>
  <c r="R32" i="12" s="1"/>
  <c r="Q31" i="12"/>
  <c r="Q32" i="12" s="1"/>
  <c r="P31" i="12"/>
  <c r="P32" i="12" s="1"/>
  <c r="O31" i="12"/>
  <c r="O32" i="12" s="1"/>
  <c r="N31" i="12"/>
  <c r="N32" i="12" s="1"/>
  <c r="M31" i="12"/>
  <c r="M32" i="12" s="1"/>
  <c r="A17" i="12"/>
  <c r="A20" i="12" s="1"/>
  <c r="A23" i="12" s="1"/>
  <c r="A26" i="12" s="1"/>
  <c r="Y31" i="8"/>
  <c r="X31" i="8"/>
  <c r="W31" i="8"/>
  <c r="V31" i="8"/>
  <c r="U31" i="8"/>
  <c r="T31" i="8"/>
  <c r="S31" i="8"/>
  <c r="R31" i="8"/>
  <c r="Q31" i="8"/>
  <c r="P31" i="8"/>
  <c r="O31" i="8"/>
  <c r="N31" i="8"/>
  <c r="M31" i="8"/>
  <c r="Y31" i="6"/>
  <c r="Y32" i="6" s="1"/>
  <c r="X31" i="6"/>
  <c r="X32" i="6" s="1"/>
  <c r="W31" i="6"/>
  <c r="W32" i="6" s="1"/>
  <c r="V31" i="6"/>
  <c r="V32" i="6" s="1"/>
  <c r="U31" i="6"/>
  <c r="U32" i="6" s="1"/>
  <c r="T31" i="6"/>
  <c r="T32" i="6" s="1"/>
  <c r="S31" i="6"/>
  <c r="R31" i="6"/>
  <c r="Q31" i="6"/>
  <c r="P31" i="6"/>
  <c r="O31" i="6"/>
  <c r="N31" i="6"/>
  <c r="M31" i="6"/>
  <c r="Y31" i="5"/>
  <c r="X31" i="5"/>
  <c r="W31" i="5"/>
  <c r="V31" i="5"/>
  <c r="U31" i="5"/>
  <c r="T31" i="5"/>
  <c r="S31" i="5"/>
  <c r="R31" i="5"/>
  <c r="Q31" i="5"/>
  <c r="P31" i="5"/>
  <c r="O31" i="5"/>
  <c r="N31" i="5"/>
  <c r="M31" i="5"/>
  <c r="Y31" i="3"/>
  <c r="X31" i="3"/>
  <c r="W31" i="3"/>
  <c r="V31" i="3"/>
  <c r="U31" i="3"/>
  <c r="T31" i="3"/>
  <c r="S31" i="3"/>
  <c r="R31" i="3"/>
  <c r="Q31" i="3"/>
  <c r="P31" i="3"/>
  <c r="O31" i="3"/>
  <c r="N31" i="3"/>
  <c r="M31" i="3"/>
  <c r="A17" i="2"/>
  <c r="A20" i="2" s="1"/>
  <c r="A23" i="2" s="1"/>
  <c r="A26" i="2" s="1"/>
  <c r="AA32" i="6" l="1"/>
  <c r="Y32" i="3"/>
  <c r="AA32" i="3" s="1"/>
  <c r="AA31" i="3"/>
  <c r="AA32" i="5"/>
  <c r="AA32" i="2"/>
  <c r="X3" i="17"/>
  <c r="X3" i="16"/>
  <c r="X3" i="8"/>
  <c r="X3" i="6"/>
  <c r="X3" i="5"/>
  <c r="X3" i="3"/>
  <c r="AA31" i="18"/>
  <c r="AA31" i="17"/>
  <c r="AA31" i="16"/>
  <c r="AA31" i="12"/>
  <c r="AA31" i="2"/>
  <c r="AA31" i="5"/>
  <c r="AA31" i="6"/>
  <c r="AA31" i="8"/>
  <c r="AA32" i="12"/>
  <c r="P6" i="2" l="1"/>
</calcChain>
</file>

<file path=xl/sharedStrings.xml><?xml version="1.0" encoding="utf-8"?>
<sst xmlns="http://schemas.openxmlformats.org/spreadsheetml/2006/main" count="816" uniqueCount="115">
  <si>
    <t>※4　診断料金は、税込金額です。</t>
  </si>
  <si>
    <t>〈対応言語：英語・ポルトガル語・中国語・スペイン語・インドネシア語・タガログ語・ベトナム語〉</t>
  </si>
  <si>
    <t>※2　日本語以外の受診票が必要な方は「受診票言語」欄に希望言語をご記入ください。　　　　　　　　　　　</t>
    <phoneticPr fontId="5"/>
  </si>
  <si>
    <t>計</t>
    <rPh sb="0" eb="1">
      <t>ケイ</t>
    </rPh>
    <phoneticPr fontId="5"/>
  </si>
  <si>
    <t>小計</t>
    <rPh sb="0" eb="2">
      <t>ショウケイ</t>
    </rPh>
    <phoneticPr fontId="5"/>
  </si>
  <si>
    <t>合</t>
    <rPh sb="0" eb="1">
      <t>ゴウ</t>
    </rPh>
    <phoneticPr fontId="5"/>
  </si>
  <si>
    <t>人数</t>
    <rPh sb="0" eb="2">
      <t>ニンズ</t>
    </rPh>
    <phoneticPr fontId="5"/>
  </si>
  <si>
    <t>番号:</t>
    <rPh sb="0" eb="2">
      <t>バンゴウ</t>
    </rPh>
    <phoneticPr fontId="5"/>
  </si>
  <si>
    <t>記号:</t>
    <rPh sb="0" eb="2">
      <t>キゴウ</t>
    </rPh>
    <phoneticPr fontId="5"/>
  </si>
  <si>
    <t xml:space="preserve">  　 年　 月　 日</t>
  </si>
  <si>
    <t>氏名</t>
    <rPh sb="0" eb="2">
      <t>シメイ</t>
    </rPh>
    <phoneticPr fontId="5"/>
  </si>
  <si>
    <t>ﾌﾘｶﾞﾅ</t>
    <phoneticPr fontId="5"/>
  </si>
  <si>
    <t>料金</t>
    <rPh sb="0" eb="2">
      <t>りょうきん</t>
    </rPh>
    <phoneticPr fontId="18" type="Hiragana" alignment="center"/>
  </si>
  <si>
    <t>※3</t>
    <phoneticPr fontId="5"/>
  </si>
  <si>
    <t>16～</t>
    <phoneticPr fontId="18" type="Hiragana" alignment="center"/>
  </si>
  <si>
    <t>11～15</t>
    <phoneticPr fontId="18" type="Hiragana" alignment="center"/>
  </si>
  <si>
    <t>6～10</t>
    <phoneticPr fontId="18" type="Hiragana" alignment="center"/>
  </si>
  <si>
    <t>1～5</t>
    <phoneticPr fontId="18" type="Hiragana" alignment="center"/>
  </si>
  <si>
    <t>人数</t>
    <rPh sb="0" eb="2">
      <t>にんずう</t>
    </rPh>
    <phoneticPr fontId="18" type="Hiragana" alignment="center"/>
  </si>
  <si>
    <t>ア～オ</t>
    <phoneticPr fontId="5"/>
  </si>
  <si>
    <t>受診票言語
※2</t>
    <phoneticPr fontId="5"/>
  </si>
  <si>
    <t>有機溶剤
キシレン</t>
    <rPh sb="2" eb="4">
      <t>ヨウザイ</t>
    </rPh>
    <phoneticPr fontId="5"/>
  </si>
  <si>
    <t>有機溶剤
トルエン</t>
    <rPh sb="2" eb="4">
      <t>ようざい</t>
    </rPh>
    <phoneticPr fontId="18" type="Hiragana" alignment="center"/>
  </si>
  <si>
    <t>有機溶剤
健康診断</t>
    <rPh sb="0" eb="2">
      <t>ゆうき</t>
    </rPh>
    <rPh sb="2" eb="4">
      <t>ようざい</t>
    </rPh>
    <rPh sb="5" eb="7">
      <t>けんこう</t>
    </rPh>
    <rPh sb="7" eb="9">
      <t>しんだん</t>
    </rPh>
    <phoneticPr fontId="18" type="Hiragana" alignment="center"/>
  </si>
  <si>
    <t>じん肺
健康診断</t>
    <rPh sb="4" eb="6">
      <t>ケンコウ</t>
    </rPh>
    <rPh sb="6" eb="8">
      <t>シンダン</t>
    </rPh>
    <phoneticPr fontId="5"/>
  </si>
  <si>
    <t>追加血液検査</t>
    <rPh sb="0" eb="2">
      <t>ツイカ</t>
    </rPh>
    <rPh sb="2" eb="4">
      <t>ケツエキ</t>
    </rPh>
    <rPh sb="4" eb="6">
      <t>ケンサ</t>
    </rPh>
    <phoneticPr fontId="5"/>
  </si>
  <si>
    <t>前立腺
がん検査</t>
    <rPh sb="0" eb="1">
      <t>ゼン</t>
    </rPh>
    <rPh sb="1" eb="2">
      <t>リツ</t>
    </rPh>
    <rPh sb="2" eb="3">
      <t>セン</t>
    </rPh>
    <rPh sb="6" eb="8">
      <t>ケンサ</t>
    </rPh>
    <phoneticPr fontId="5"/>
  </si>
  <si>
    <t>Ｃ型肝炎検査</t>
    <rPh sb="1" eb="2">
      <t>ガタ</t>
    </rPh>
    <rPh sb="2" eb="4">
      <t>カンエン</t>
    </rPh>
    <rPh sb="4" eb="6">
      <t>ケンサ</t>
    </rPh>
    <phoneticPr fontId="5"/>
  </si>
  <si>
    <t>胃部検診</t>
    <rPh sb="0" eb="1">
      <t>イ</t>
    </rPh>
    <rPh sb="1" eb="2">
      <t>ブ</t>
    </rPh>
    <rPh sb="2" eb="4">
      <t>ケンシン</t>
    </rPh>
    <phoneticPr fontId="5"/>
  </si>
  <si>
    <t>大腸がん検査</t>
    <rPh sb="0" eb="2">
      <t>ダイチョウ</t>
    </rPh>
    <rPh sb="4" eb="6">
      <t>ケンサ</t>
    </rPh>
    <phoneticPr fontId="5"/>
  </si>
  <si>
    <r>
      <t xml:space="preserve">定期健診
(協会けんぽ一般健診を受診の場合もこちらへご記入ください)
</t>
    </r>
    <r>
      <rPr>
        <b/>
        <sz val="11"/>
        <color theme="1"/>
        <rFont val="AR P丸ゴシック体E"/>
        <family val="3"/>
        <charset val="128"/>
      </rPr>
      <t>※1</t>
    </r>
    <rPh sb="0" eb="2">
      <t>テイキ</t>
    </rPh>
    <rPh sb="2" eb="4">
      <t>ケンシン</t>
    </rPh>
    <rPh sb="6" eb="8">
      <t>キョウカイ</t>
    </rPh>
    <rPh sb="11" eb="15">
      <t>イッパンケンシン</t>
    </rPh>
    <rPh sb="16" eb="18">
      <t>ジュシン</t>
    </rPh>
    <rPh sb="19" eb="21">
      <t>バアイ</t>
    </rPh>
    <rPh sb="27" eb="29">
      <t>キニュウ</t>
    </rPh>
    <phoneticPr fontId="5"/>
  </si>
  <si>
    <t>検査　　　項目</t>
    <rPh sb="0" eb="2">
      <t>けんさ</t>
    </rPh>
    <rPh sb="5" eb="7">
      <t>こうもく</t>
    </rPh>
    <phoneticPr fontId="18" type="Hiragana" alignment="center"/>
  </si>
  <si>
    <t>受診会場</t>
    <rPh sb="0" eb="2">
      <t>ジュシン</t>
    </rPh>
    <rPh sb="2" eb="4">
      <t>カイジョウ</t>
    </rPh>
    <phoneticPr fontId="5"/>
  </si>
  <si>
    <t>生年月日(和暦 S・H)</t>
    <phoneticPr fontId="5"/>
  </si>
  <si>
    <t>性別</t>
    <rPh sb="0" eb="2">
      <t>セイベツ</t>
    </rPh>
    <phoneticPr fontId="5"/>
  </si>
  <si>
    <t>⑩</t>
    <phoneticPr fontId="18" type="Hiragana" alignment="center"/>
  </si>
  <si>
    <t>⑨</t>
    <phoneticPr fontId="18" type="Hiragana" alignment="center"/>
  </si>
  <si>
    <t>⑧</t>
    <phoneticPr fontId="18" type="Hiragana" alignment="center"/>
  </si>
  <si>
    <t>⑦</t>
    <phoneticPr fontId="18" type="Hiragana" alignment="center"/>
  </si>
  <si>
    <t>⑥</t>
    <phoneticPr fontId="18" type="Hiragana" alignment="center"/>
  </si>
  <si>
    <t>⑤</t>
    <phoneticPr fontId="18" type="Hiragana" alignment="center"/>
  </si>
  <si>
    <t>④</t>
    <phoneticPr fontId="18" type="Hiragana" alignment="center"/>
  </si>
  <si>
    <t>③</t>
    <phoneticPr fontId="18" type="Hiragana" alignment="center"/>
  </si>
  <si>
    <t>②</t>
    <phoneticPr fontId="18" type="Hiragana" alignment="center"/>
  </si>
  <si>
    <t>①</t>
    <phoneticPr fontId="18" type="Hiragana" alignment="center"/>
  </si>
  <si>
    <t>番号</t>
    <rPh sb="0" eb="2">
      <t>ばんごう</t>
    </rPh>
    <phoneticPr fontId="18" type="Hiragana" alignment="center"/>
  </si>
  <si>
    <t>Ｎo</t>
    <phoneticPr fontId="5"/>
  </si>
  <si>
    <t>※1  定期健診の料金は受診人数により異なります</t>
    <rPh sb="4" eb="6">
      <t>ていき</t>
    </rPh>
    <rPh sb="6" eb="8">
      <t>けんしん</t>
    </rPh>
    <rPh sb="9" eb="11">
      <t>りょうきん</t>
    </rPh>
    <rPh sb="12" eb="14">
      <t>じゅしん</t>
    </rPh>
    <rPh sb="14" eb="16">
      <t>にんずう</t>
    </rPh>
    <rPh sb="19" eb="20">
      <t>こと</t>
    </rPh>
    <phoneticPr fontId="18" type="Hiragana" alignment="center"/>
  </si>
  <si>
    <t>FAX番号</t>
    <rPh sb="3" eb="5">
      <t>バンゴウ</t>
    </rPh>
    <phoneticPr fontId="5"/>
  </si>
  <si>
    <t>電話番号</t>
    <rPh sb="0" eb="4">
      <t>デンワバンゴウ</t>
    </rPh>
    <phoneticPr fontId="5"/>
  </si>
  <si>
    <t>合計金額</t>
    <rPh sb="0" eb="4">
      <t>ゴウケイキンガク</t>
    </rPh>
    <phoneticPr fontId="5"/>
  </si>
  <si>
    <t>合計人数</t>
    <rPh sb="0" eb="4">
      <t>ゴウケイニンズウ</t>
    </rPh>
    <phoneticPr fontId="5"/>
  </si>
  <si>
    <t>：</t>
    <phoneticPr fontId="5"/>
  </si>
  <si>
    <t>担当者名</t>
    <rPh sb="0" eb="4">
      <t>タントウシャメイ</t>
    </rPh>
    <phoneticPr fontId="5"/>
  </si>
  <si>
    <t>：
：</t>
    <phoneticPr fontId="5"/>
  </si>
  <si>
    <t>代表者名</t>
  </si>
  <si>
    <t>保険者番号</t>
    <rPh sb="0" eb="5">
      <t>ホケンシャバンゴウ</t>
    </rPh>
    <phoneticPr fontId="5"/>
  </si>
  <si>
    <t>0749-45-5088</t>
    <phoneticPr fontId="5"/>
  </si>
  <si>
    <t>FAX</t>
    <phoneticPr fontId="5"/>
  </si>
  <si>
    <t>住所</t>
    <rPh sb="0" eb="2">
      <t>ジュウショ</t>
    </rPh>
    <phoneticPr fontId="5"/>
  </si>
  <si>
    <t>事業者名</t>
    <rPh sb="0" eb="4">
      <t>ジギョウシャメイ</t>
    </rPh>
    <phoneticPr fontId="5"/>
  </si>
  <si>
    <t>/　　頁</t>
    <rPh sb="3" eb="4">
      <t>ページ</t>
    </rPh>
    <phoneticPr fontId="5"/>
  </si>
  <si>
    <t>令和6年　　月　　日</t>
    <rPh sb="0" eb="2">
      <t>レイワ</t>
    </rPh>
    <rPh sb="3" eb="4">
      <t>ネン</t>
    </rPh>
    <rPh sb="6" eb="7">
      <t>ツキ</t>
    </rPh>
    <rPh sb="9" eb="10">
      <t>ニチ</t>
    </rPh>
    <phoneticPr fontId="5"/>
  </si>
  <si>
    <t>健康診断受診申込書</t>
    <rPh sb="0" eb="2">
      <t>ケンコウ</t>
    </rPh>
    <rPh sb="2" eb="4">
      <t>シンダン</t>
    </rPh>
    <rPh sb="4" eb="6">
      <t>ジュシン</t>
    </rPh>
    <rPh sb="6" eb="7">
      <t>モウ</t>
    </rPh>
    <rPh sb="7" eb="8">
      <t>コ</t>
    </rPh>
    <rPh sb="8" eb="9">
      <t>ショ</t>
    </rPh>
    <phoneticPr fontId="5"/>
  </si>
  <si>
    <t>○</t>
  </si>
  <si>
    <t>男</t>
  </si>
  <si>
    <t>(男・女)</t>
    <rPh sb="1" eb="2">
      <t>オトコ</t>
    </rPh>
    <rPh sb="3" eb="4">
      <t>オンナ</t>
    </rPh>
    <phoneticPr fontId="2"/>
  </si>
  <si>
    <t xml:space="preserve">  　 4年　 1月　 1日</t>
    <phoneticPr fontId="2"/>
  </si>
  <si>
    <t>協会　太郎</t>
    <rPh sb="0" eb="2">
      <t>キョウカイ</t>
    </rPh>
    <rPh sb="3" eb="5">
      <t>タロウ</t>
    </rPh>
    <phoneticPr fontId="2"/>
  </si>
  <si>
    <t>キョウカイ　タロウ</t>
    <phoneticPr fontId="2"/>
  </si>
  <si>
    <t xml:space="preserve">  　 年　 月　 日</t>
    <phoneticPr fontId="2"/>
  </si>
  <si>
    <t>件数</t>
    <rPh sb="0" eb="2">
      <t>ケンスウ</t>
    </rPh>
    <phoneticPr fontId="5"/>
  </si>
  <si>
    <t>件数</t>
    <rPh sb="0" eb="2">
      <t>ケンスウ</t>
    </rPh>
    <phoneticPr fontId="2"/>
  </si>
  <si>
    <t>株式会社○○○○</t>
    <rPh sb="0" eb="4">
      <t>カブシキガイシャ</t>
    </rPh>
    <phoneticPr fontId="2"/>
  </si>
  <si>
    <t>NO.</t>
    <phoneticPr fontId="2"/>
  </si>
  <si>
    <t>HPやLINEへファイルまたは画像を
送信してお申込みいただけます。</t>
    <phoneticPr fontId="2"/>
  </si>
  <si>
    <t>記入方法：氏名（フリガナ)、保険者記号・番号、性別、生年月日、受診会場、申し込み項目①～⑩に〇印をご記入ください。</t>
    <rPh sb="0" eb="2">
      <t>キニュウ</t>
    </rPh>
    <rPh sb="2" eb="4">
      <t>ホウホウ</t>
    </rPh>
    <rPh sb="14" eb="17">
      <t>ホケンシャ</t>
    </rPh>
    <rPh sb="17" eb="19">
      <t>キゴウ</t>
    </rPh>
    <rPh sb="20" eb="22">
      <t>バンゴウ</t>
    </rPh>
    <rPh sb="23" eb="25">
      <t>セイベツ</t>
    </rPh>
    <rPh sb="31" eb="33">
      <t>ジュシン</t>
    </rPh>
    <rPh sb="33" eb="35">
      <t>カイジョウ</t>
    </rPh>
    <phoneticPr fontId="5"/>
  </si>
  <si>
    <t>英語</t>
  </si>
  <si>
    <t>＊お手数ですが5名以上の場合、受診人数に応じてシートを印刷してご記入ください</t>
  </si>
  <si>
    <t>＊お手数ですが5名以上の場合、受診人数に応じてシートを印刷してご記入ください</t>
    <rPh sb="2" eb="4">
      <t>テスウ</t>
    </rPh>
    <rPh sb="8" eb="11">
      <t>メイイジョウ</t>
    </rPh>
    <rPh sb="12" eb="14">
      <t>バアイ</t>
    </rPh>
    <rPh sb="15" eb="17">
      <t>ジュシン</t>
    </rPh>
    <rPh sb="17" eb="19">
      <t>ニンズウ</t>
    </rPh>
    <rPh sb="20" eb="21">
      <t>オウ</t>
    </rPh>
    <rPh sb="27" eb="29">
      <t>インサツ</t>
    </rPh>
    <rPh sb="32" eb="34">
      <t>キニュウ</t>
    </rPh>
    <phoneticPr fontId="5"/>
  </si>
  <si>
    <t>21-25人用</t>
    <rPh sb="5" eb="7">
      <t>ニンヨウ</t>
    </rPh>
    <phoneticPr fontId="2"/>
  </si>
  <si>
    <t>16-20人用</t>
    <rPh sb="5" eb="7">
      <t>ニンヨウ</t>
    </rPh>
    <phoneticPr fontId="2"/>
  </si>
  <si>
    <t>11-15人用</t>
    <rPh sb="5" eb="7">
      <t>ニンヨウ</t>
    </rPh>
    <phoneticPr fontId="2"/>
  </si>
  <si>
    <t>6-10人用</t>
    <rPh sb="4" eb="6">
      <t>ニンヨウ</t>
    </rPh>
    <phoneticPr fontId="2"/>
  </si>
  <si>
    <t>生年月日
(和暦 S・H)</t>
    <phoneticPr fontId="5"/>
  </si>
  <si>
    <t>Mail
LINE</t>
    <phoneticPr fontId="5"/>
  </si>
  <si>
    <t>higashiomi-shoko@e-omi.ne.jp
右記QRコードを読み取り下さい→</t>
    <phoneticPr fontId="2"/>
  </si>
  <si>
    <t>記入方法：
氏名(フリガナ)、保険者記号・番号、性別、生年月日、受診会場、申し込み項目①～⑩に〇印をご記入ください。</t>
    <rPh sb="0" eb="2">
      <t>キニュウ</t>
    </rPh>
    <rPh sb="2" eb="4">
      <t>ホウホウ</t>
    </rPh>
    <rPh sb="15" eb="18">
      <t>ホケンシャ</t>
    </rPh>
    <rPh sb="18" eb="20">
      <t>キゴウ</t>
    </rPh>
    <rPh sb="21" eb="23">
      <t>バンゴウ</t>
    </rPh>
    <rPh sb="24" eb="26">
      <t>セイベツ</t>
    </rPh>
    <rPh sb="32" eb="34">
      <t>ジュシン</t>
    </rPh>
    <rPh sb="34" eb="36">
      <t>カイジョウ</t>
    </rPh>
    <phoneticPr fontId="5"/>
  </si>
  <si>
    <t>東近江市商工会</t>
    <rPh sb="0" eb="7">
      <t>ヒガシオウミシショウコウカイ</t>
    </rPh>
    <phoneticPr fontId="5"/>
  </si>
  <si>
    <t>higashiomi-shoko@e-omi.ne.jp
右記QRコードを読み取り下さい→</t>
    <phoneticPr fontId="5"/>
  </si>
  <si>
    <t>フリガナ
受診者氏名
被保険者記号・番号(協会けんぽ受診の場合)</t>
    <rPh sb="21" eb="23">
      <t>キョウカイ</t>
    </rPh>
    <rPh sb="26" eb="28">
      <t>ジュシン</t>
    </rPh>
    <rPh sb="29" eb="31">
      <t>バアイ</t>
    </rPh>
    <phoneticPr fontId="5"/>
  </si>
  <si>
    <t>higashiomi-shoko@e-omi.ne.jp
右記QRコードを読み取り下さい。→</t>
    <phoneticPr fontId="5"/>
  </si>
  <si>
    <t>＊お手数ですが5名以上の場合、受診人数に応じてシートを印刷してご記入ください。</t>
    <rPh sb="2" eb="4">
      <t>テスウ</t>
    </rPh>
    <rPh sb="8" eb="11">
      <t>メイイジョウ</t>
    </rPh>
    <rPh sb="12" eb="14">
      <t>バアイ</t>
    </rPh>
    <rPh sb="15" eb="17">
      <t>ジュシン</t>
    </rPh>
    <rPh sb="17" eb="19">
      <t>ニンズウ</t>
    </rPh>
    <rPh sb="20" eb="21">
      <t>オウ</t>
    </rPh>
    <rPh sb="27" eb="29">
      <t>インサツ</t>
    </rPh>
    <rPh sb="32" eb="34">
      <t>キニュウ</t>
    </rPh>
    <phoneticPr fontId="5"/>
  </si>
  <si>
    <t>協会　太郎</t>
    <rPh sb="0" eb="2">
      <t>キョウカイ</t>
    </rPh>
    <rPh sb="3" eb="5">
      <t>タロウ</t>
    </rPh>
    <phoneticPr fontId="2"/>
  </si>
  <si>
    <t>○○市○○町9-99-99</t>
    <rPh sb="2" eb="3">
      <t>シ</t>
    </rPh>
    <rPh sb="5" eb="6">
      <t>チョウ</t>
    </rPh>
    <phoneticPr fontId="2"/>
  </si>
  <si>
    <t>123-456-789</t>
    <phoneticPr fontId="2"/>
  </si>
  <si>
    <t>123-456-788</t>
    <phoneticPr fontId="2"/>
  </si>
  <si>
    <t>協会　一</t>
    <rPh sb="0" eb="2">
      <t>キョウカイ</t>
    </rPh>
    <rPh sb="3" eb="4">
      <t>イチ</t>
    </rPh>
    <phoneticPr fontId="2"/>
  </si>
  <si>
    <t>－　　　　　　　　－</t>
    <phoneticPr fontId="5"/>
  </si>
  <si>
    <t>36-40人用</t>
    <rPh sb="5" eb="7">
      <t>ニンヨウ</t>
    </rPh>
    <phoneticPr fontId="2"/>
  </si>
  <si>
    <t>31-35人用</t>
    <rPh sb="5" eb="7">
      <t>ニンヨウ</t>
    </rPh>
    <phoneticPr fontId="2"/>
  </si>
  <si>
    <t>26-30人用</t>
    <rPh sb="5" eb="7">
      <t>ニンヨウ</t>
    </rPh>
    <phoneticPr fontId="2"/>
  </si>
  <si>
    <t>協会けんぽ</t>
    <rPh sb="0" eb="2">
      <t>キョウカイ</t>
    </rPh>
    <phoneticPr fontId="2"/>
  </si>
  <si>
    <t>健診</t>
    <rPh sb="0" eb="2">
      <t>ケンシン</t>
    </rPh>
    <phoneticPr fontId="2"/>
  </si>
  <si>
    <t>　</t>
    <phoneticPr fontId="2"/>
  </si>
  <si>
    <t>協会けんぽ料金</t>
    <rPh sb="0" eb="2">
      <t>キョウカイ</t>
    </rPh>
    <rPh sb="5" eb="7">
      <t>リョウキン</t>
    </rPh>
    <phoneticPr fontId="2"/>
  </si>
  <si>
    <t>フリ
ガナ</t>
    <phoneticPr fontId="5"/>
  </si>
  <si>
    <t xml:space="preserve"> </t>
    <phoneticPr fontId="2"/>
  </si>
  <si>
    <t xml:space="preserve"> </t>
    <phoneticPr fontId="2"/>
  </si>
  <si>
    <t>※3　受診会場　ア:永源寺コミセン イ:蒲生コミセン ウ:やわらぎホール(能登川) エ:あいとうマーガレットステーション オ:湖東コミセン別館</t>
    <rPh sb="20" eb="22">
      <t>ガモウ</t>
    </rPh>
    <phoneticPr fontId="5"/>
  </si>
  <si>
    <t>協会
けんぽ</t>
    <rPh sb="0" eb="2">
      <t>キョウカイ</t>
    </rPh>
    <phoneticPr fontId="2"/>
  </si>
  <si>
    <t>○</t>
    <phoneticPr fontId="2"/>
  </si>
  <si>
    <t>　</t>
    <phoneticPr fontId="2"/>
  </si>
  <si>
    <t xml:space="preserve"> </t>
    <phoneticPr fontId="2"/>
  </si>
  <si>
    <t>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</si>
</sst>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quot;人&quot;"/>
    <numFmt numFmtId="177" formatCode="[$]ggge&quot;年&quot;m&quot;月&quot;d&quot;日&quot;;@" x16r2:formatCode16="[$-ja-JP-x-gannen]ggge&quot;年&quot;m&quot;月&quot;d&quot;日&quot;;@"/>
    <numFmt numFmtId="178" formatCode="[$-411]ggge&quot;年&quot;m&quot;月&quot;d&quot;日&quot;;@"/>
  </numFmts>
  <fonts count="47">
    <font>
      <sz val="11"/>
      <color theme="1"/>
      <name val="Meiryo UI"/>
      <family val="2"/>
      <charset val="128"/>
    </font>
    <font>
      <sz val="11"/>
      <color theme="1"/>
      <name val="游ゴシック"/>
      <family val="2"/>
      <charset val="128"/>
      <scheme val="minor"/>
    </font>
    <font>
      <sz val="6"/>
      <name val="Meiryo UI"/>
      <family val="2"/>
      <charset val="128"/>
    </font>
    <font>
      <sz val="14"/>
      <color theme="1"/>
      <name val="游ゴシック"/>
      <family val="3"/>
      <charset val="128"/>
      <scheme val="minor"/>
    </font>
    <font>
      <sz val="16"/>
      <color theme="1"/>
      <name val="游ゴシック"/>
      <family val="3"/>
      <charset val="128"/>
      <scheme val="minor"/>
    </font>
    <font>
      <sz val="6"/>
      <name val="游ゴシック"/>
      <family val="2"/>
      <charset val="128"/>
      <scheme val="minor"/>
    </font>
    <font>
      <b/>
      <sz val="22"/>
      <color theme="1"/>
      <name val="游ゴシック"/>
      <family val="3"/>
      <charset val="128"/>
      <scheme val="minor"/>
    </font>
    <font>
      <sz val="12"/>
      <color theme="1"/>
      <name val="游ゴシック"/>
      <family val="3"/>
      <charset val="128"/>
      <scheme val="minor"/>
    </font>
    <font>
      <sz val="18"/>
      <color theme="1"/>
      <name val="游ゴシック"/>
      <family val="2"/>
      <charset val="128"/>
      <scheme val="minor"/>
    </font>
    <font>
      <sz val="20"/>
      <color theme="1"/>
      <name val="游ゴシック"/>
      <family val="2"/>
      <charset val="128"/>
      <scheme val="minor"/>
    </font>
    <font>
      <b/>
      <sz val="20"/>
      <color theme="1"/>
      <name val="游ゴシック"/>
      <family val="2"/>
      <charset val="128"/>
      <scheme val="minor"/>
    </font>
    <font>
      <sz val="12"/>
      <color theme="1"/>
      <name val="游ゴシック"/>
      <family val="2"/>
      <charset val="128"/>
      <scheme val="minor"/>
    </font>
    <font>
      <sz val="20"/>
      <color theme="1"/>
      <name val="AR P丸ゴシック体E"/>
      <family val="3"/>
      <charset val="128"/>
    </font>
    <font>
      <b/>
      <sz val="20"/>
      <color theme="1"/>
      <name val="AR P丸ゴシック体E"/>
      <family val="3"/>
      <charset val="128"/>
    </font>
    <font>
      <sz val="11"/>
      <color theme="1"/>
      <name val="AR P丸ゴシック体E"/>
      <family val="3"/>
      <charset val="128"/>
    </font>
    <font>
      <sz val="10"/>
      <color theme="1"/>
      <name val="AR P丸ゴシック体E"/>
      <family val="3"/>
      <charset val="128"/>
    </font>
    <font>
      <sz val="14"/>
      <color theme="1"/>
      <name val="AR P丸ゴシック体E"/>
      <family val="3"/>
      <charset val="128"/>
    </font>
    <font>
      <b/>
      <sz val="18"/>
      <color theme="1"/>
      <name val="AR P丸ゴシック体E"/>
      <family val="3"/>
      <charset val="128"/>
    </font>
    <font>
      <sz val="9"/>
      <name val="游ゴシック"/>
      <family val="2"/>
      <charset val="128"/>
      <scheme val="minor"/>
    </font>
    <font>
      <b/>
      <sz val="11"/>
      <color theme="1"/>
      <name val="AR P丸ゴシック体E"/>
      <family val="3"/>
      <charset val="128"/>
    </font>
    <font>
      <b/>
      <sz val="11"/>
      <name val="AR P丸ゴシック体E"/>
      <family val="3"/>
      <charset val="128"/>
    </font>
    <font>
      <b/>
      <sz val="12"/>
      <color theme="1"/>
      <name val="AR P丸ゴシック体E"/>
      <family val="3"/>
      <charset val="128"/>
    </font>
    <font>
      <b/>
      <sz val="14"/>
      <color theme="1"/>
      <name val="AR P丸ゴシック体E"/>
      <family val="3"/>
      <charset val="128"/>
    </font>
    <font>
      <sz val="14"/>
      <color theme="1"/>
      <name val="游ゴシック"/>
      <family val="2"/>
      <charset val="128"/>
      <scheme val="minor"/>
    </font>
    <font>
      <b/>
      <sz val="16"/>
      <color theme="1"/>
      <name val="游ゴシック"/>
      <family val="3"/>
      <charset val="128"/>
      <scheme val="minor"/>
    </font>
    <font>
      <b/>
      <sz val="16"/>
      <color theme="1"/>
      <name val="AR P丸ゴシック体E"/>
      <family val="3"/>
      <charset val="128"/>
    </font>
    <font>
      <b/>
      <sz val="18"/>
      <color theme="1"/>
      <name val="游ゴシック"/>
      <family val="3"/>
      <charset val="128"/>
      <scheme val="minor"/>
    </font>
    <font>
      <b/>
      <sz val="22"/>
      <color theme="1"/>
      <name val="AR P丸ゴシック体E"/>
      <family val="3"/>
      <charset val="128"/>
    </font>
    <font>
      <b/>
      <sz val="20"/>
      <color theme="1"/>
      <name val="游ゴシック"/>
      <family val="3"/>
      <charset val="128"/>
      <scheme val="minor"/>
    </font>
    <font>
      <sz val="18"/>
      <color theme="1"/>
      <name val="AR P丸ゴシック体E"/>
      <family val="3"/>
      <charset val="128"/>
    </font>
    <font>
      <sz val="20"/>
      <color theme="1"/>
      <name val="游ゴシック"/>
      <family val="3"/>
      <charset val="128"/>
      <scheme val="minor"/>
    </font>
    <font>
      <sz val="9"/>
      <color rgb="FF000000"/>
      <name val="Meiryo UI"/>
      <family val="3"/>
      <charset val="128"/>
    </font>
    <font>
      <u/>
      <sz val="11"/>
      <color theme="10"/>
      <name val="Meiryo UI"/>
      <family val="2"/>
      <charset val="128"/>
    </font>
    <font>
      <sz val="14"/>
      <color rgb="FF000000"/>
      <name val="AR P丸ゴシック体E"/>
      <family val="3"/>
      <charset val="128"/>
    </font>
    <font>
      <b/>
      <sz val="14"/>
      <color theme="1"/>
      <name val="游ゴシック"/>
      <family val="3"/>
      <charset val="128"/>
      <scheme val="minor"/>
    </font>
    <font>
      <b/>
      <u/>
      <sz val="18"/>
      <color theme="1"/>
      <name val="游ゴシック"/>
      <family val="3"/>
      <charset val="128"/>
      <scheme val="minor"/>
    </font>
    <font>
      <sz val="14"/>
      <color theme="10"/>
      <name val="游ゴシック"/>
      <family val="3"/>
      <charset val="128"/>
      <scheme val="minor"/>
    </font>
    <font>
      <b/>
      <sz val="18"/>
      <name val="游ゴシック"/>
      <family val="3"/>
      <charset val="128"/>
      <scheme val="minor"/>
    </font>
    <font>
      <b/>
      <sz val="18"/>
      <color theme="1"/>
      <name val="游ゴシック"/>
      <family val="2"/>
      <charset val="128"/>
      <scheme val="minor"/>
    </font>
    <font>
      <b/>
      <sz val="16"/>
      <name val="AR P丸ゴシック体E"/>
      <family val="3"/>
      <charset val="128"/>
    </font>
    <font>
      <b/>
      <sz val="26"/>
      <color theme="1"/>
      <name val="AR P丸ゴシック体E"/>
      <family val="3"/>
      <charset val="128"/>
    </font>
    <font>
      <sz val="28"/>
      <color theme="1"/>
      <name val="AR P丸ゴシック体E"/>
      <family val="3"/>
      <charset val="128"/>
    </font>
    <font>
      <b/>
      <sz val="28"/>
      <color theme="1"/>
      <name val="AR P丸ゴシック体E"/>
      <family val="3"/>
      <charset val="128"/>
    </font>
    <font>
      <sz val="22"/>
      <color theme="1"/>
      <name val="游ゴシック"/>
      <family val="2"/>
      <charset val="128"/>
      <scheme val="minor"/>
    </font>
    <font>
      <sz val="22"/>
      <color theme="1"/>
      <name val="AR P丸ゴシック体E"/>
      <family val="3"/>
      <charset val="128"/>
    </font>
    <font>
      <sz val="25"/>
      <color theme="1"/>
      <name val="游ゴシック"/>
      <family val="3"/>
      <charset val="128"/>
      <scheme val="minor"/>
    </font>
    <font>
      <sz val="16"/>
      <color theme="1"/>
      <name val="AR P丸ゴシック体E"/>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s>
  <borders count="52">
    <border>
      <left/>
      <right/>
      <top/>
      <bottom/>
      <diagonal/>
    </border>
    <border>
      <left style="thin">
        <color indexed="64"/>
      </left>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bottom/>
      <diagonal style="thin">
        <color indexed="64"/>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diagonal style="thin">
        <color indexed="64"/>
      </diagonal>
    </border>
    <border>
      <left/>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lignment vertical="center"/>
    </xf>
    <xf numFmtId="0" fontId="1"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0" fontId="32" fillId="0" borderId="0" applyNumberFormat="0" applyFill="0" applyBorder="0" applyAlignment="0" applyProtection="0">
      <alignment vertical="center"/>
    </xf>
  </cellStyleXfs>
  <cellXfs count="342">
    <xf numFmtId="0" fontId="0" fillId="0" borderId="0" xfId="0">
      <alignment vertical="center"/>
    </xf>
    <xf numFmtId="0" fontId="1" fillId="0" borderId="0" xfId="1">
      <alignment vertical="center"/>
    </xf>
    <xf numFmtId="0" fontId="1" fillId="0" borderId="0" xfId="1" applyAlignment="1">
      <alignment horizontal="left" vertical="center"/>
    </xf>
    <xf numFmtId="0" fontId="3" fillId="0" borderId="0" xfId="1" applyFont="1" applyAlignment="1">
      <alignment horizontal="left" vertical="center"/>
    </xf>
    <xf numFmtId="0" fontId="4" fillId="0" borderId="0" xfId="1" applyFont="1" applyAlignment="1">
      <alignment horizontal="left" vertical="center"/>
    </xf>
    <xf numFmtId="0" fontId="1" fillId="0" borderId="0" xfId="1" applyAlignment="1">
      <alignment horizontal="center" vertical="center"/>
    </xf>
    <xf numFmtId="0" fontId="7" fillId="0" borderId="2" xfId="1" applyFont="1" applyBorder="1" applyAlignment="1">
      <alignment horizontal="center" vertical="top"/>
    </xf>
    <xf numFmtId="6" fontId="8" fillId="0" borderId="1" xfId="2" applyFont="1" applyBorder="1" applyAlignment="1">
      <alignment horizontal="center" vertical="center"/>
    </xf>
    <xf numFmtId="6" fontId="8" fillId="0" borderId="3" xfId="2" applyFont="1" applyBorder="1" applyAlignment="1">
      <alignment horizontal="center" vertical="center"/>
    </xf>
    <xf numFmtId="6" fontId="8" fillId="0" borderId="4" xfId="2" applyFont="1" applyBorder="1" applyAlignment="1">
      <alignment horizontal="center" vertical="center"/>
    </xf>
    <xf numFmtId="0" fontId="9" fillId="0" borderId="5" xfId="1" applyFont="1" applyBorder="1" applyAlignment="1">
      <alignment horizontal="centerContinuous" vertical="center"/>
    </xf>
    <xf numFmtId="0" fontId="10" fillId="0" borderId="6" xfId="1" applyFont="1" applyBorder="1" applyAlignment="1">
      <alignment horizontal="centerContinuous" vertical="center"/>
    </xf>
    <xf numFmtId="0" fontId="10" fillId="0" borderId="1" xfId="1" applyFont="1" applyBorder="1" applyAlignment="1">
      <alignment horizontal="centerContinuous" vertical="center"/>
    </xf>
    <xf numFmtId="0" fontId="11" fillId="0" borderId="7" xfId="1" applyFont="1" applyBorder="1" applyAlignment="1">
      <alignment horizontal="center"/>
    </xf>
    <xf numFmtId="0" fontId="12" fillId="0" borderId="1" xfId="1" applyFont="1" applyBorder="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3" fillId="0" borderId="5" xfId="1" applyFont="1" applyBorder="1" applyAlignment="1">
      <alignment horizontal="centerContinuous" vertical="center"/>
    </xf>
    <xf numFmtId="0" fontId="13" fillId="0" borderId="1" xfId="1" applyFont="1" applyBorder="1" applyAlignment="1">
      <alignment horizontal="centerContinuous" vertical="center"/>
    </xf>
    <xf numFmtId="0" fontId="14" fillId="0" borderId="0" xfId="1" applyFont="1" applyAlignment="1">
      <alignment horizontal="right" vertical="center"/>
    </xf>
    <xf numFmtId="0" fontId="14" fillId="0" borderId="0" xfId="1" applyFont="1" applyAlignment="1">
      <alignment horizontal="center" vertical="center" textRotation="255"/>
    </xf>
    <xf numFmtId="0" fontId="15" fillId="0" borderId="0" xfId="1" applyFont="1" applyAlignment="1">
      <alignment horizontal="center" vertical="center"/>
    </xf>
    <xf numFmtId="0" fontId="14" fillId="0" borderId="0" xfId="1" applyFont="1">
      <alignment vertical="center"/>
    </xf>
    <xf numFmtId="0" fontId="14" fillId="0" borderId="0" xfId="1" applyFont="1" applyAlignment="1">
      <alignment horizontal="center" vertical="center"/>
    </xf>
    <xf numFmtId="0" fontId="14" fillId="0" borderId="0" xfId="1" applyFont="1" applyAlignment="1">
      <alignment horizontal="left" vertical="center"/>
    </xf>
    <xf numFmtId="0" fontId="16" fillId="0" borderId="0" xfId="1" applyFont="1">
      <alignment vertical="center"/>
    </xf>
    <xf numFmtId="0" fontId="14" fillId="0" borderId="9" xfId="1" applyFont="1" applyBorder="1" applyAlignment="1">
      <alignment horizontal="left" vertical="center"/>
    </xf>
    <xf numFmtId="0" fontId="14" fillId="0" borderId="10" xfId="1" applyFont="1" applyBorder="1" applyAlignment="1">
      <alignment horizontal="center" vertical="center"/>
    </xf>
    <xf numFmtId="0" fontId="14" fillId="0" borderId="19" xfId="1" applyFont="1" applyBorder="1" applyAlignment="1">
      <alignment horizontal="center" vertical="center"/>
    </xf>
    <xf numFmtId="0" fontId="14" fillId="0" borderId="16" xfId="1" applyFont="1" applyBorder="1" applyAlignment="1">
      <alignment horizontal="center" vertical="center"/>
    </xf>
    <xf numFmtId="0" fontId="1" fillId="0" borderId="20" xfId="1" applyBorder="1">
      <alignment vertical="center"/>
    </xf>
    <xf numFmtId="0" fontId="14" fillId="0" borderId="24" xfId="1" applyFont="1" applyBorder="1" applyAlignment="1">
      <alignment horizontal="center" vertical="center"/>
    </xf>
    <xf numFmtId="0" fontId="14" fillId="0" borderId="21" xfId="1" applyFont="1" applyBorder="1" applyAlignment="1">
      <alignment horizontal="left" vertical="center"/>
    </xf>
    <xf numFmtId="0" fontId="14" fillId="0" borderId="22" xfId="1" applyFont="1" applyBorder="1" applyAlignment="1">
      <alignment horizontal="center" vertical="center"/>
    </xf>
    <xf numFmtId="3" fontId="14" fillId="0" borderId="8" xfId="1" applyNumberFormat="1" applyFont="1" applyBorder="1" applyAlignment="1">
      <alignment horizontal="center" vertical="center" wrapText="1"/>
    </xf>
    <xf numFmtId="0" fontId="1" fillId="0" borderId="9" xfId="1" applyBorder="1">
      <alignment vertical="center"/>
    </xf>
    <xf numFmtId="3" fontId="14" fillId="0" borderId="3" xfId="1" applyNumberFormat="1" applyFont="1" applyBorder="1" applyAlignment="1">
      <alignment horizontal="center" vertical="center" shrinkToFit="1"/>
    </xf>
    <xf numFmtId="0" fontId="14" fillId="0" borderId="5" xfId="1" applyFont="1" applyBorder="1" applyAlignment="1">
      <alignment horizontal="center" vertical="center" wrapText="1"/>
    </xf>
    <xf numFmtId="0" fontId="19" fillId="0" borderId="8" xfId="1" applyFont="1" applyBorder="1" applyAlignment="1">
      <alignment horizontal="centerContinuous" vertical="center" wrapText="1"/>
    </xf>
    <xf numFmtId="0" fontId="19" fillId="0" borderId="9" xfId="1" applyFont="1" applyBorder="1" applyAlignment="1">
      <alignment horizontal="centerContinuous" vertical="center" wrapText="1"/>
    </xf>
    <xf numFmtId="0" fontId="14" fillId="0" borderId="14" xfId="1" applyFont="1" applyBorder="1" applyAlignment="1">
      <alignment horizontal="center" vertical="center" wrapText="1"/>
    </xf>
    <xf numFmtId="3" fontId="14" fillId="0" borderId="20" xfId="1" applyNumberFormat="1" applyFont="1" applyBorder="1" applyAlignment="1">
      <alignment horizontal="center" vertical="center" wrapText="1"/>
    </xf>
    <xf numFmtId="0" fontId="1" fillId="0" borderId="21" xfId="1" applyBorder="1">
      <alignment vertical="center"/>
    </xf>
    <xf numFmtId="0" fontId="14" fillId="0" borderId="3" xfId="1" applyFont="1" applyBorder="1" applyAlignment="1">
      <alignment horizontal="center" vertical="center" shrinkToFit="1"/>
    </xf>
    <xf numFmtId="0" fontId="15" fillId="0" borderId="5" xfId="1" applyFont="1" applyBorder="1" applyAlignment="1">
      <alignment horizontal="center" vertical="center" wrapText="1"/>
    </xf>
    <xf numFmtId="0" fontId="14" fillId="0" borderId="14" xfId="1" applyFont="1" applyBorder="1" applyAlignment="1">
      <alignment horizontal="centerContinuous" vertical="center" wrapText="1"/>
    </xf>
    <xf numFmtId="0" fontId="14" fillId="0" borderId="15" xfId="1" applyFont="1" applyBorder="1" applyAlignment="1">
      <alignment horizontal="centerContinuous" vertical="center" wrapText="1"/>
    </xf>
    <xf numFmtId="0" fontId="14" fillId="0" borderId="0" xfId="1" applyFont="1" applyAlignment="1">
      <alignment horizontal="centerContinuous" vertical="center"/>
    </xf>
    <xf numFmtId="0" fontId="14" fillId="0" borderId="15" xfId="1" applyFont="1" applyBorder="1" applyAlignment="1">
      <alignment horizontal="centerContinuous" vertical="center"/>
    </xf>
    <xf numFmtId="0" fontId="14" fillId="0" borderId="5" xfId="1" applyFont="1" applyBorder="1" applyAlignment="1">
      <alignment horizontal="centerContinuous" vertical="center" wrapText="1" shrinkToFit="1"/>
    </xf>
    <xf numFmtId="0" fontId="1" fillId="0" borderId="1" xfId="1" applyBorder="1" applyAlignment="1">
      <alignment horizontal="centerContinuous" vertical="center"/>
    </xf>
    <xf numFmtId="0" fontId="14" fillId="0" borderId="3" xfId="1" applyFont="1" applyBorder="1" applyAlignment="1">
      <alignment horizontal="center" vertical="center" wrapText="1" shrinkToFit="1"/>
    </xf>
    <xf numFmtId="0" fontId="14" fillId="0" borderId="3" xfId="1" applyFont="1" applyBorder="1" applyAlignment="1">
      <alignment horizontal="center" vertical="center" wrapText="1"/>
    </xf>
    <xf numFmtId="0" fontId="14" fillId="0" borderId="5" xfId="1" applyFont="1" applyBorder="1" applyAlignment="1">
      <alignment horizontal="centerContinuous" vertical="center"/>
    </xf>
    <xf numFmtId="0" fontId="14" fillId="0" borderId="6" xfId="1" applyFont="1" applyBorder="1" applyAlignment="1">
      <alignment horizontal="centerContinuous" vertical="center"/>
    </xf>
    <xf numFmtId="0" fontId="14" fillId="0" borderId="6" xfId="1" applyFont="1" applyBorder="1" applyAlignment="1">
      <alignment horizontal="centerContinuous" vertical="center" wrapText="1"/>
    </xf>
    <xf numFmtId="0" fontId="14" fillId="0" borderId="20" xfId="1" applyFont="1" applyBorder="1" applyAlignment="1">
      <alignment horizontal="center" vertical="center" wrapText="1"/>
    </xf>
    <xf numFmtId="0" fontId="14" fillId="0" borderId="5" xfId="1" applyFont="1" applyBorder="1" applyAlignment="1">
      <alignment horizontal="center" vertical="center"/>
    </xf>
    <xf numFmtId="0" fontId="1" fillId="0" borderId="1" xfId="1" applyBorder="1">
      <alignment vertical="center"/>
    </xf>
    <xf numFmtId="0" fontId="14" fillId="0" borderId="3" xfId="1" applyFont="1" applyBorder="1" applyAlignment="1">
      <alignment horizontal="center" vertical="center"/>
    </xf>
    <xf numFmtId="0" fontId="14" fillId="0" borderId="1" xfId="1" applyFont="1" applyBorder="1" applyAlignment="1">
      <alignment horizontal="centerContinuous" vertical="center"/>
    </xf>
    <xf numFmtId="0" fontId="20" fillId="0" borderId="0" xfId="1" applyFont="1">
      <alignment vertical="center"/>
    </xf>
    <xf numFmtId="0" fontId="21" fillId="0" borderId="0" xfId="1" applyFont="1" applyAlignment="1">
      <alignment horizontal="left" vertical="center"/>
    </xf>
    <xf numFmtId="0" fontId="22" fillId="0" borderId="0" xfId="1" applyFont="1">
      <alignment vertical="center"/>
    </xf>
    <xf numFmtId="0" fontId="23" fillId="0" borderId="5" xfId="1" applyFont="1" applyBorder="1" applyAlignment="1">
      <alignment horizontal="centerContinuous" vertical="center"/>
    </xf>
    <xf numFmtId="0" fontId="22" fillId="0" borderId="0" xfId="1" applyFont="1" applyAlignment="1">
      <alignment horizontal="center" vertical="center"/>
    </xf>
    <xf numFmtId="0" fontId="25" fillId="0" borderId="0" xfId="1" applyFont="1" applyAlignment="1">
      <alignment horizontal="center" vertical="center"/>
    </xf>
    <xf numFmtId="0" fontId="13" fillId="0" borderId="0" xfId="1" applyFont="1">
      <alignment vertical="center"/>
    </xf>
    <xf numFmtId="0" fontId="13" fillId="0" borderId="0" xfId="1" applyFont="1" applyAlignment="1">
      <alignment horizontal="distributed" vertical="center"/>
    </xf>
    <xf numFmtId="0" fontId="27" fillId="0" borderId="0" xfId="1" applyFont="1" applyAlignment="1">
      <alignment horizontal="left" vertical="center"/>
    </xf>
    <xf numFmtId="0" fontId="4" fillId="0" borderId="0" xfId="1" applyFont="1" applyAlignment="1">
      <alignment horizontal="center" vertical="center"/>
    </xf>
    <xf numFmtId="14" fontId="13" fillId="0" borderId="0" xfId="1" applyNumberFormat="1" applyFont="1" applyAlignment="1">
      <alignment horizontal="right" vertical="center"/>
    </xf>
    <xf numFmtId="0" fontId="24" fillId="0" borderId="0" xfId="1" applyFont="1" applyAlignment="1">
      <alignment horizontal="centerContinuous" vertical="center"/>
    </xf>
    <xf numFmtId="0" fontId="1" fillId="0" borderId="0" xfId="1" applyAlignment="1">
      <alignment horizontal="centerContinuous" vertical="center"/>
    </xf>
    <xf numFmtId="0" fontId="17" fillId="0" borderId="0" xfId="1" applyFont="1" applyAlignment="1">
      <alignment horizontal="center" vertical="center"/>
    </xf>
    <xf numFmtId="0" fontId="24" fillId="0" borderId="0" xfId="1" applyFont="1">
      <alignment vertical="center"/>
    </xf>
    <xf numFmtId="0" fontId="24" fillId="0" borderId="0" xfId="1" applyFont="1" applyAlignment="1">
      <alignment horizontal="center" vertical="center"/>
    </xf>
    <xf numFmtId="0" fontId="26" fillId="0" borderId="0" xfId="1" applyFont="1" applyAlignment="1">
      <alignment horizontal="centerContinuous" vertical="center"/>
    </xf>
    <xf numFmtId="0" fontId="16" fillId="0" borderId="0" xfId="1" applyFont="1" applyAlignment="1">
      <alignment horizontal="centerContinuous" vertical="center"/>
    </xf>
    <xf numFmtId="0" fontId="23" fillId="0" borderId="0" xfId="1" applyFont="1" applyAlignment="1">
      <alignment horizontal="centerContinuous" vertical="center"/>
    </xf>
    <xf numFmtId="0" fontId="19" fillId="0" borderId="0" xfId="1" applyFont="1" applyAlignment="1">
      <alignment horizontal="left" vertical="center"/>
    </xf>
    <xf numFmtId="0" fontId="22" fillId="0" borderId="0" xfId="1" applyFont="1" applyAlignment="1">
      <alignment horizontal="centerContinuous" vertical="center"/>
    </xf>
    <xf numFmtId="20" fontId="14" fillId="0" borderId="0" xfId="1" applyNumberFormat="1" applyFont="1" applyAlignment="1">
      <alignment horizontal="centerContinuous" vertical="center"/>
    </xf>
    <xf numFmtId="0" fontId="14" fillId="0" borderId="0" xfId="1" quotePrefix="1" applyFont="1" applyAlignment="1">
      <alignment horizontal="left" vertical="center"/>
    </xf>
    <xf numFmtId="0" fontId="14" fillId="0" borderId="0" xfId="1" quotePrefix="1" applyFont="1" applyAlignment="1">
      <alignment horizontal="right" vertical="center"/>
    </xf>
    <xf numFmtId="0" fontId="28" fillId="0" borderId="1" xfId="1" applyFont="1" applyBorder="1" applyAlignment="1">
      <alignment horizontal="centerContinuous" vertical="center"/>
    </xf>
    <xf numFmtId="0" fontId="13" fillId="0" borderId="0" xfId="1" applyFont="1" applyAlignment="1">
      <alignment horizontal="center" vertical="distributed" wrapText="1"/>
    </xf>
    <xf numFmtId="0" fontId="25" fillId="0" borderId="0" xfId="1" applyFont="1" applyAlignment="1">
      <alignment horizontal="distributed" vertical="center"/>
    </xf>
    <xf numFmtId="0" fontId="20" fillId="2" borderId="0" xfId="1" applyFont="1" applyFill="1">
      <alignment vertical="center"/>
    </xf>
    <xf numFmtId="0" fontId="1" fillId="3" borderId="15" xfId="1" applyFill="1" applyBorder="1" applyAlignment="1">
      <alignment horizontal="center" vertical="center"/>
    </xf>
    <xf numFmtId="0" fontId="16" fillId="3" borderId="21" xfId="1" applyFont="1" applyFill="1" applyBorder="1" applyAlignment="1">
      <alignment horizontal="center" vertical="center"/>
    </xf>
    <xf numFmtId="0" fontId="16" fillId="3" borderId="20" xfId="1" applyFont="1" applyFill="1" applyBorder="1" applyAlignment="1">
      <alignment horizontal="center" vertical="center"/>
    </xf>
    <xf numFmtId="0" fontId="14" fillId="3" borderId="15" xfId="1" applyFont="1" applyFill="1" applyBorder="1" applyAlignment="1">
      <alignment horizontal="center" vertical="center" textRotation="255"/>
    </xf>
    <xf numFmtId="0" fontId="11" fillId="3" borderId="14" xfId="1" applyFont="1" applyFill="1" applyBorder="1" applyAlignment="1">
      <alignment horizontal="distributed" vertical="center"/>
    </xf>
    <xf numFmtId="0" fontId="16" fillId="3" borderId="9" xfId="1" applyFont="1" applyFill="1" applyBorder="1" applyAlignment="1">
      <alignment horizontal="center" vertical="center" textRotation="255"/>
    </xf>
    <xf numFmtId="0" fontId="14" fillId="3" borderId="8" xfId="1" applyFont="1" applyFill="1" applyBorder="1" applyAlignment="1">
      <alignment horizontal="right" vertical="center"/>
    </xf>
    <xf numFmtId="0" fontId="16" fillId="3" borderId="15" xfId="1" applyFont="1" applyFill="1" applyBorder="1" applyAlignment="1">
      <alignment horizontal="center" vertical="center" textRotation="255"/>
    </xf>
    <xf numFmtId="0" fontId="7" fillId="3" borderId="14" xfId="1" applyFont="1" applyFill="1" applyBorder="1" applyAlignment="1">
      <alignment horizontal="distributed" vertical="center"/>
    </xf>
    <xf numFmtId="0" fontId="14" fillId="3" borderId="13" xfId="1" applyFont="1" applyFill="1" applyBorder="1" applyAlignment="1">
      <alignment horizontal="center" vertical="center"/>
    </xf>
    <xf numFmtId="0" fontId="14" fillId="3" borderId="8" xfId="1" applyFont="1" applyFill="1" applyBorder="1">
      <alignment vertical="center"/>
    </xf>
    <xf numFmtId="0" fontId="14" fillId="0" borderId="16" xfId="1" applyFont="1" applyBorder="1" applyAlignment="1">
      <alignment horizontal="center" vertical="center" shrinkToFit="1"/>
    </xf>
    <xf numFmtId="0" fontId="16" fillId="3" borderId="13" xfId="1" applyFont="1" applyFill="1" applyBorder="1" applyAlignment="1">
      <alignment horizontal="center" vertical="center"/>
    </xf>
    <xf numFmtId="0" fontId="16" fillId="3" borderId="8" xfId="1" applyFont="1" applyFill="1" applyBorder="1" applyAlignment="1">
      <alignment horizontal="center" vertical="center"/>
    </xf>
    <xf numFmtId="0" fontId="23" fillId="3" borderId="14" xfId="1" applyFont="1" applyFill="1" applyBorder="1" applyAlignment="1">
      <alignment horizontal="distributed" vertical="center"/>
    </xf>
    <xf numFmtId="0" fontId="3" fillId="3" borderId="14" xfId="1" applyFont="1" applyFill="1" applyBorder="1" applyAlignment="1">
      <alignment horizontal="distributed" vertical="center"/>
    </xf>
    <xf numFmtId="0" fontId="23" fillId="3" borderId="15" xfId="1" applyFont="1" applyFill="1" applyBorder="1" applyAlignment="1">
      <alignment horizontal="center" vertical="center"/>
    </xf>
    <xf numFmtId="0" fontId="24" fillId="0" borderId="36" xfId="1" applyFont="1" applyBorder="1">
      <alignment vertical="center"/>
    </xf>
    <xf numFmtId="0" fontId="1" fillId="0" borderId="37" xfId="1" applyBorder="1">
      <alignment vertical="center"/>
    </xf>
    <xf numFmtId="0" fontId="24" fillId="0" borderId="39" xfId="1" applyFont="1" applyBorder="1" applyAlignment="1">
      <alignment horizontal="center" vertical="center"/>
    </xf>
    <xf numFmtId="0" fontId="16" fillId="0" borderId="27" xfId="1" applyFont="1" applyBorder="1" applyAlignment="1">
      <alignment horizontal="centerContinuous" vertical="center"/>
    </xf>
    <xf numFmtId="0" fontId="23" fillId="0" borderId="29" xfId="1" applyFont="1" applyBorder="1" applyAlignment="1">
      <alignment horizontal="centerContinuous" vertical="center"/>
    </xf>
    <xf numFmtId="0" fontId="22" fillId="3" borderId="28" xfId="1" applyFont="1" applyFill="1" applyBorder="1" applyAlignment="1">
      <alignment horizontal="center" vertical="center"/>
    </xf>
    <xf numFmtId="0" fontId="16" fillId="0" borderId="41" xfId="1" applyFont="1" applyBorder="1" applyAlignment="1">
      <alignment horizontal="centerContinuous" vertical="center"/>
    </xf>
    <xf numFmtId="0" fontId="23" fillId="0" borderId="41" xfId="1" applyFont="1" applyBorder="1" applyAlignment="1">
      <alignment horizontal="centerContinuous" vertical="center"/>
    </xf>
    <xf numFmtId="0" fontId="23" fillId="0" borderId="43" xfId="1" applyFont="1" applyBorder="1" applyAlignment="1">
      <alignment horizontal="centerContinuous" vertical="center"/>
    </xf>
    <xf numFmtId="0" fontId="23" fillId="0" borderId="33" xfId="1" applyFont="1" applyBorder="1" applyAlignment="1">
      <alignment horizontal="centerContinuous" vertical="center"/>
    </xf>
    <xf numFmtId="0" fontId="1" fillId="0" borderId="45" xfId="1" applyBorder="1" applyAlignment="1">
      <alignment horizontal="centerContinuous" vertical="center"/>
    </xf>
    <xf numFmtId="0" fontId="1" fillId="0" borderId="47" xfId="1" applyBorder="1" applyAlignment="1">
      <alignment horizontal="centerContinuous" vertical="center"/>
    </xf>
    <xf numFmtId="0" fontId="1" fillId="0" borderId="48" xfId="1" applyBorder="1" applyAlignment="1">
      <alignment horizontal="centerContinuous" vertical="center"/>
    </xf>
    <xf numFmtId="0" fontId="1" fillId="0" borderId="50" xfId="1" applyBorder="1">
      <alignment vertical="center"/>
    </xf>
    <xf numFmtId="0" fontId="1" fillId="0" borderId="51" xfId="1" applyBorder="1">
      <alignment vertical="center"/>
    </xf>
    <xf numFmtId="0" fontId="22" fillId="0" borderId="44" xfId="1" applyFont="1" applyBorder="1" applyAlignment="1">
      <alignment horizontal="centerContinuous" vertical="center"/>
    </xf>
    <xf numFmtId="20" fontId="14" fillId="0" borderId="45" xfId="1" applyNumberFormat="1" applyFont="1" applyBorder="1" applyAlignment="1">
      <alignment horizontal="centerContinuous" vertical="center"/>
    </xf>
    <xf numFmtId="0" fontId="14" fillId="3" borderId="13" xfId="1" applyFont="1" applyFill="1" applyBorder="1" applyAlignment="1">
      <alignment horizontal="left" vertical="center"/>
    </xf>
    <xf numFmtId="0" fontId="20" fillId="0" borderId="0" xfId="1" applyFont="1" applyAlignment="1">
      <alignment horizontal="centerContinuous" vertical="center"/>
    </xf>
    <xf numFmtId="176" fontId="6" fillId="0" borderId="3" xfId="1" applyNumberFormat="1" applyFont="1" applyBorder="1" applyAlignment="1">
      <alignment horizontal="right" vertical="center"/>
    </xf>
    <xf numFmtId="0" fontId="6" fillId="0" borderId="3" xfId="1" applyFont="1" applyBorder="1" applyAlignment="1">
      <alignment horizontal="left" vertical="center"/>
    </xf>
    <xf numFmtId="20" fontId="14" fillId="0" borderId="40" xfId="1" applyNumberFormat="1" applyFont="1" applyBorder="1" applyAlignment="1">
      <alignment horizontal="centerContinuous" vertical="center"/>
    </xf>
    <xf numFmtId="0" fontId="25" fillId="0" borderId="0" xfId="1" applyFont="1" applyAlignment="1">
      <alignment horizontal="left" vertical="top" wrapText="1"/>
    </xf>
    <xf numFmtId="0" fontId="23" fillId="0" borderId="0" xfId="1" applyFont="1" applyAlignment="1">
      <alignment horizontal="center" vertical="center"/>
    </xf>
    <xf numFmtId="0" fontId="13" fillId="0" borderId="3" xfId="1" applyFont="1" applyBorder="1" applyAlignment="1">
      <alignment horizontal="centerContinuous" vertical="center"/>
    </xf>
    <xf numFmtId="0" fontId="9" fillId="0" borderId="3" xfId="1" applyFont="1" applyBorder="1" applyAlignment="1">
      <alignment horizontal="centerContinuous" vertical="center"/>
    </xf>
    <xf numFmtId="0" fontId="11" fillId="0" borderId="3" xfId="1" applyFont="1" applyBorder="1" applyAlignment="1">
      <alignment horizontal="center"/>
    </xf>
    <xf numFmtId="0" fontId="7" fillId="0" borderId="3" xfId="1" applyFont="1" applyBorder="1" applyAlignment="1">
      <alignment horizontal="center" vertical="top"/>
    </xf>
    <xf numFmtId="0" fontId="10" fillId="0" borderId="9" xfId="1" applyFont="1" applyBorder="1" applyAlignment="1">
      <alignment horizontal="centerContinuous" vertical="center"/>
    </xf>
    <xf numFmtId="0" fontId="10" fillId="0" borderId="10" xfId="1" applyFont="1" applyBorder="1" applyAlignment="1">
      <alignment horizontal="centerContinuous" vertical="center"/>
    </xf>
    <xf numFmtId="0" fontId="9" fillId="0" borderId="10" xfId="1" applyFont="1" applyBorder="1" applyAlignment="1">
      <alignment horizontal="centerContinuous" vertical="center"/>
    </xf>
    <xf numFmtId="0" fontId="16" fillId="0" borderId="0" xfId="1" applyFont="1" applyAlignment="1">
      <alignment horizontal="center" vertical="center"/>
    </xf>
    <xf numFmtId="0" fontId="16" fillId="0" borderId="0" xfId="1" applyFont="1" applyAlignment="1">
      <alignment horizontal="center" vertical="center" textRotation="255" wrapText="1"/>
    </xf>
    <xf numFmtId="0" fontId="16" fillId="0" borderId="0" xfId="1" applyFont="1" applyAlignment="1">
      <alignment horizontal="center" vertical="center" textRotation="255"/>
    </xf>
    <xf numFmtId="0" fontId="12" fillId="0" borderId="0" xfId="1" applyFont="1" applyAlignment="1">
      <alignment horizontal="center" vertical="center"/>
    </xf>
    <xf numFmtId="0" fontId="33" fillId="0" borderId="0" xfId="0" applyFont="1">
      <alignment vertical="center"/>
    </xf>
    <xf numFmtId="0" fontId="26" fillId="0" borderId="22" xfId="1" applyFont="1" applyBorder="1" applyAlignment="1">
      <alignment horizontal="center" vertical="center"/>
    </xf>
    <xf numFmtId="0" fontId="26" fillId="0" borderId="16" xfId="1" applyFont="1" applyBorder="1" applyAlignment="1">
      <alignment horizontal="center" vertical="center"/>
    </xf>
    <xf numFmtId="0" fontId="26" fillId="0" borderId="10" xfId="1" applyFont="1" applyBorder="1" applyAlignment="1">
      <alignment horizontal="center" vertical="center"/>
    </xf>
    <xf numFmtId="0" fontId="1" fillId="0" borderId="6" xfId="1" applyBorder="1" applyAlignment="1">
      <alignment horizontal="centerContinuous" vertical="center"/>
    </xf>
    <xf numFmtId="0" fontId="1" fillId="0" borderId="5" xfId="1" applyBorder="1" applyAlignment="1">
      <alignment horizontal="centerContinuous" vertical="center"/>
    </xf>
    <xf numFmtId="0" fontId="28" fillId="0" borderId="6" xfId="1" applyFont="1" applyBorder="1" applyAlignment="1">
      <alignment horizontal="centerContinuous" vertical="center"/>
    </xf>
    <xf numFmtId="0" fontId="28" fillId="0" borderId="5" xfId="1" applyFont="1" applyBorder="1" applyAlignment="1">
      <alignment horizontal="centerContinuous" vertical="center"/>
    </xf>
    <xf numFmtId="0" fontId="25" fillId="0" borderId="0" xfId="1" applyFont="1" applyAlignment="1">
      <alignment vertical="distributed" wrapText="1"/>
    </xf>
    <xf numFmtId="0" fontId="24" fillId="0" borderId="0" xfId="1" applyFont="1" applyAlignment="1">
      <alignment horizontal="left" vertical="top"/>
    </xf>
    <xf numFmtId="0" fontId="34" fillId="0" borderId="16" xfId="1" applyFont="1" applyBorder="1" applyAlignment="1">
      <alignment horizontal="center" vertical="center"/>
    </xf>
    <xf numFmtId="0" fontId="19" fillId="0" borderId="14" xfId="1" applyFont="1" applyBorder="1" applyAlignment="1">
      <alignment horizontal="centerContinuous" vertical="center" wrapText="1"/>
    </xf>
    <xf numFmtId="0" fontId="24" fillId="0" borderId="0" xfId="1" applyFont="1" applyAlignment="1">
      <alignment horizontal="centerContinuous" vertical="center" wrapText="1"/>
    </xf>
    <xf numFmtId="0" fontId="37" fillId="0" borderId="0" xfId="0" applyFont="1" applyAlignment="1">
      <alignment vertical="distributed"/>
    </xf>
    <xf numFmtId="0" fontId="25" fillId="0" borderId="0" xfId="1" applyFont="1" applyAlignment="1">
      <alignment horizontal="left" vertical="top" indent="3"/>
    </xf>
    <xf numFmtId="0" fontId="22" fillId="0" borderId="0" xfId="1" applyFont="1" applyAlignment="1">
      <alignment horizontal="left" vertical="top" indent="3"/>
    </xf>
    <xf numFmtId="0" fontId="17" fillId="0" borderId="41" xfId="1" applyFont="1" applyBorder="1" applyAlignment="1">
      <alignment horizontal="centerContinuous" vertical="center"/>
    </xf>
    <xf numFmtId="0" fontId="38" fillId="0" borderId="5" xfId="1" applyFont="1" applyBorder="1" applyAlignment="1">
      <alignment horizontal="centerContinuous" vertical="center"/>
    </xf>
    <xf numFmtId="0" fontId="38" fillId="0" borderId="41" xfId="1" applyFont="1" applyBorder="1" applyAlignment="1">
      <alignment horizontal="centerContinuous" vertical="center"/>
    </xf>
    <xf numFmtId="0" fontId="38" fillId="0" borderId="43" xfId="1" applyFont="1" applyBorder="1" applyAlignment="1">
      <alignment horizontal="centerContinuous" vertical="center"/>
    </xf>
    <xf numFmtId="0" fontId="38" fillId="0" borderId="33" xfId="1" applyFont="1" applyBorder="1" applyAlignment="1">
      <alignment horizontal="centerContinuous" vertical="center"/>
    </xf>
    <xf numFmtId="0" fontId="16" fillId="3" borderId="8" xfId="1" applyFont="1" applyFill="1" applyBorder="1" applyAlignment="1">
      <alignment horizontal="right" vertical="center"/>
    </xf>
    <xf numFmtId="0" fontId="17" fillId="0" borderId="46" xfId="1" applyFont="1" applyBorder="1" applyAlignment="1">
      <alignment horizontal="centerContinuous" vertical="center"/>
    </xf>
    <xf numFmtId="0" fontId="17" fillId="0" borderId="29" xfId="1" applyFont="1" applyBorder="1" applyAlignment="1">
      <alignment horizontal="centerContinuous" vertical="center"/>
    </xf>
    <xf numFmtId="0" fontId="42" fillId="3" borderId="30" xfId="1" applyFont="1" applyFill="1" applyBorder="1" applyAlignment="1">
      <alignment horizontal="left" vertical="center"/>
    </xf>
    <xf numFmtId="0" fontId="14" fillId="3" borderId="28" xfId="1" applyFont="1" applyFill="1" applyBorder="1">
      <alignment vertical="center"/>
    </xf>
    <xf numFmtId="0" fontId="14" fillId="3" borderId="31" xfId="1" applyFont="1" applyFill="1" applyBorder="1">
      <alignment vertical="center"/>
    </xf>
    <xf numFmtId="0" fontId="22" fillId="0" borderId="45" xfId="1" applyFont="1" applyBorder="1" applyAlignment="1">
      <alignment horizontal="centerContinuous" vertical="center"/>
    </xf>
    <xf numFmtId="0" fontId="1" fillId="0" borderId="3" xfId="1" applyBorder="1">
      <alignment vertical="center"/>
    </xf>
    <xf numFmtId="0" fontId="1" fillId="0" borderId="3" xfId="1" applyBorder="1" applyAlignment="1">
      <alignment horizontal="center" vertical="center"/>
    </xf>
    <xf numFmtId="0" fontId="1" fillId="0" borderId="4" xfId="1" applyBorder="1">
      <alignment vertical="center"/>
    </xf>
    <xf numFmtId="0" fontId="24" fillId="0" borderId="44" xfId="1" applyFont="1" applyBorder="1" applyAlignment="1">
      <alignment horizontal="centerContinuous" vertical="center"/>
    </xf>
    <xf numFmtId="0" fontId="24" fillId="0" borderId="45" xfId="1" applyFont="1" applyBorder="1" applyAlignment="1">
      <alignment horizontal="centerContinuous" vertical="center"/>
    </xf>
    <xf numFmtId="0" fontId="1" fillId="0" borderId="40" xfId="1" applyBorder="1" applyAlignment="1">
      <alignment horizontal="centerContinuous" vertical="center"/>
    </xf>
    <xf numFmtId="0" fontId="14" fillId="0" borderId="21" xfId="1" applyFont="1" applyBorder="1" applyAlignment="1">
      <alignment horizontal="left" vertical="center" wrapText="1" shrinkToFit="1"/>
    </xf>
    <xf numFmtId="0" fontId="46" fillId="0" borderId="3" xfId="1" applyFont="1" applyBorder="1" applyAlignment="1">
      <alignment horizontal="center" vertical="center" shrinkToFit="1"/>
    </xf>
    <xf numFmtId="3" fontId="46" fillId="0" borderId="3" xfId="1" applyNumberFormat="1" applyFont="1" applyBorder="1" applyAlignment="1">
      <alignment horizontal="center" vertical="center" shrinkToFit="1"/>
    </xf>
    <xf numFmtId="0" fontId="28" fillId="0" borderId="0" xfId="1" applyFont="1" applyAlignment="1">
      <alignment horizontal="centerContinuous" vertical="center"/>
    </xf>
    <xf numFmtId="0" fontId="17" fillId="3" borderId="22" xfId="1" applyFont="1" applyFill="1" applyBorder="1" applyAlignment="1">
      <alignment horizontal="center" vertical="center"/>
    </xf>
    <xf numFmtId="0" fontId="17" fillId="3" borderId="16" xfId="1" applyFont="1" applyFill="1" applyBorder="1" applyAlignment="1">
      <alignment horizontal="center" vertical="center"/>
    </xf>
    <xf numFmtId="0" fontId="17" fillId="3" borderId="10" xfId="1" applyFont="1" applyFill="1" applyBorder="1" applyAlignment="1">
      <alignment horizontal="center" vertical="center"/>
    </xf>
    <xf numFmtId="0" fontId="24" fillId="0" borderId="37" xfId="1" applyFont="1" applyBorder="1">
      <alignment vertical="center"/>
    </xf>
    <xf numFmtId="0" fontId="1" fillId="0" borderId="22" xfId="1" applyBorder="1">
      <alignment vertical="center"/>
    </xf>
    <xf numFmtId="0" fontId="14" fillId="0" borderId="16" xfId="1" applyFont="1" applyBorder="1" applyAlignment="1">
      <alignment horizontal="centerContinuous" vertical="center" wrapText="1"/>
    </xf>
    <xf numFmtId="0" fontId="19" fillId="0" borderId="10" xfId="1" applyFont="1" applyBorder="1" applyAlignment="1">
      <alignment horizontal="centerContinuous" vertical="center" wrapText="1"/>
    </xf>
    <xf numFmtId="0" fontId="17" fillId="3" borderId="22" xfId="1" applyFont="1" applyFill="1" applyBorder="1" applyAlignment="1">
      <alignment horizontal="center" vertical="center"/>
    </xf>
    <xf numFmtId="0" fontId="17" fillId="3" borderId="16" xfId="1" applyFont="1" applyFill="1" applyBorder="1" applyAlignment="1">
      <alignment horizontal="center" vertical="center"/>
    </xf>
    <xf numFmtId="0" fontId="30" fillId="3" borderId="46" xfId="1" applyFont="1" applyFill="1" applyBorder="1" applyAlignment="1">
      <alignment horizontal="center" vertical="center"/>
    </xf>
    <xf numFmtId="0" fontId="30" fillId="3" borderId="47" xfId="1" applyFont="1" applyFill="1" applyBorder="1" applyAlignment="1">
      <alignment horizontal="center" vertical="center"/>
    </xf>
    <xf numFmtId="0" fontId="30" fillId="3" borderId="48" xfId="1" applyFont="1" applyFill="1" applyBorder="1" applyAlignment="1">
      <alignment horizontal="center" vertical="center"/>
    </xf>
    <xf numFmtId="0" fontId="30" fillId="3" borderId="49" xfId="1" applyFont="1" applyFill="1" applyBorder="1" applyAlignment="1">
      <alignment horizontal="center" vertical="center"/>
    </xf>
    <xf numFmtId="0" fontId="30" fillId="3" borderId="50" xfId="1" applyFont="1" applyFill="1" applyBorder="1" applyAlignment="1">
      <alignment horizontal="center" vertical="center"/>
    </xf>
    <xf numFmtId="0" fontId="30" fillId="3" borderId="51" xfId="1" applyFont="1" applyFill="1" applyBorder="1" applyAlignment="1">
      <alignment horizontal="center" vertical="center"/>
    </xf>
    <xf numFmtId="0" fontId="14" fillId="3" borderId="18" xfId="1" applyFont="1" applyFill="1" applyBorder="1" applyAlignment="1">
      <alignment horizontal="center" vertical="center"/>
    </xf>
    <xf numFmtId="0" fontId="14" fillId="3" borderId="17" xfId="1" applyFont="1" applyFill="1" applyBorder="1" applyAlignment="1">
      <alignment horizontal="center" vertical="center"/>
    </xf>
    <xf numFmtId="0" fontId="14" fillId="3" borderId="25" xfId="1" applyFont="1" applyFill="1" applyBorder="1" applyAlignment="1">
      <alignment horizontal="center" vertical="center"/>
    </xf>
    <xf numFmtId="0" fontId="14" fillId="3" borderId="26" xfId="1" applyFont="1" applyFill="1" applyBorder="1" applyAlignment="1">
      <alignment horizontal="center" vertical="center"/>
    </xf>
    <xf numFmtId="0" fontId="16" fillId="3" borderId="25" xfId="1" applyFont="1" applyFill="1" applyBorder="1" applyAlignment="1">
      <alignment horizontal="center" vertical="center"/>
    </xf>
    <xf numFmtId="0" fontId="16" fillId="3" borderId="26" xfId="1" applyFont="1" applyFill="1" applyBorder="1" applyAlignment="1">
      <alignment horizontal="center" vertical="center"/>
    </xf>
    <xf numFmtId="0" fontId="29" fillId="3" borderId="18" xfId="1" applyFont="1" applyFill="1" applyBorder="1" applyAlignment="1">
      <alignment horizontal="center" vertical="center"/>
    </xf>
    <xf numFmtId="0" fontId="29" fillId="3" borderId="17" xfId="1" applyFont="1" applyFill="1" applyBorder="1" applyAlignment="1">
      <alignment horizontal="center" vertical="center"/>
    </xf>
    <xf numFmtId="0" fontId="6" fillId="0" borderId="38" xfId="1" applyFont="1" applyBorder="1" applyAlignment="1">
      <alignment horizontal="right" vertical="center"/>
    </xf>
    <xf numFmtId="0" fontId="6" fillId="0" borderId="37" xfId="1" applyFont="1" applyBorder="1" applyAlignment="1">
      <alignment horizontal="right" vertical="center"/>
    </xf>
    <xf numFmtId="6" fontId="6" fillId="0" borderId="38" xfId="2" applyFont="1" applyBorder="1" applyAlignment="1">
      <alignment horizontal="center" vertical="center"/>
    </xf>
    <xf numFmtId="6" fontId="6" fillId="0" borderId="40" xfId="2" applyFont="1" applyBorder="1" applyAlignment="1">
      <alignment horizontal="center" vertical="center"/>
    </xf>
    <xf numFmtId="0" fontId="9" fillId="3" borderId="44" xfId="1" applyFont="1" applyFill="1" applyBorder="1" applyAlignment="1">
      <alignment horizontal="center" vertical="center"/>
    </xf>
    <xf numFmtId="0" fontId="9" fillId="3" borderId="45" xfId="1" applyFont="1" applyFill="1" applyBorder="1" applyAlignment="1">
      <alignment horizontal="center" vertical="center"/>
    </xf>
    <xf numFmtId="0" fontId="9" fillId="3" borderId="40" xfId="1" applyFont="1" applyFill="1" applyBorder="1" applyAlignment="1">
      <alignment horizontal="center" vertical="center"/>
    </xf>
    <xf numFmtId="0" fontId="36" fillId="0" borderId="0" xfId="4" applyFont="1" applyAlignment="1">
      <alignment horizontal="left" vertical="distributed" wrapText="1"/>
    </xf>
    <xf numFmtId="0" fontId="34" fillId="0" borderId="0" xfId="1" applyFont="1" applyAlignment="1">
      <alignment horizontal="left" vertical="distributed" wrapText="1"/>
    </xf>
    <xf numFmtId="0" fontId="34" fillId="0" borderId="21" xfId="1" applyFont="1" applyBorder="1" applyAlignment="1">
      <alignment horizontal="center" vertical="center" wrapText="1"/>
    </xf>
    <xf numFmtId="0" fontId="34" fillId="0" borderId="24" xfId="1" applyFont="1" applyBorder="1" applyAlignment="1">
      <alignment horizontal="center" vertical="center" wrapText="1"/>
    </xf>
    <xf numFmtId="0" fontId="34" fillId="0" borderId="20" xfId="1" applyFont="1" applyBorder="1" applyAlignment="1">
      <alignment horizontal="center" vertical="center" wrapText="1"/>
    </xf>
    <xf numFmtId="0" fontId="34" fillId="0" borderId="15" xfId="1" applyFont="1" applyBorder="1" applyAlignment="1">
      <alignment horizontal="center" vertical="center" wrapText="1"/>
    </xf>
    <xf numFmtId="0" fontId="34" fillId="0" borderId="0" xfId="1" applyFont="1" applyAlignment="1">
      <alignment horizontal="center" vertical="center" wrapText="1"/>
    </xf>
    <xf numFmtId="0" fontId="34" fillId="0" borderId="14" xfId="1" applyFont="1" applyBorder="1" applyAlignment="1">
      <alignment horizontal="center" vertical="center" wrapText="1"/>
    </xf>
    <xf numFmtId="0" fontId="34" fillId="0" borderId="9" xfId="1" applyFont="1" applyBorder="1" applyAlignment="1">
      <alignment horizontal="center" vertical="center" wrapText="1"/>
    </xf>
    <xf numFmtId="0" fontId="34" fillId="0" borderId="13" xfId="1" applyFont="1" applyBorder="1" applyAlignment="1">
      <alignment horizontal="center" vertical="center" wrapText="1"/>
    </xf>
    <xf numFmtId="0" fontId="34" fillId="0" borderId="8" xfId="1" applyFont="1" applyBorder="1" applyAlignment="1">
      <alignment horizontal="center" vertical="center" wrapText="1"/>
    </xf>
    <xf numFmtId="0" fontId="12" fillId="0" borderId="23" xfId="1" applyFont="1" applyBorder="1" applyAlignment="1">
      <alignment horizontal="center" vertical="center"/>
    </xf>
    <xf numFmtId="0" fontId="12" fillId="0" borderId="12" xfId="1" applyFont="1" applyBorder="1" applyAlignment="1">
      <alignment horizontal="center" vertical="center"/>
    </xf>
    <xf numFmtId="0" fontId="12" fillId="0" borderId="11" xfId="1" applyFont="1" applyBorder="1" applyAlignment="1">
      <alignment horizontal="center" vertical="center"/>
    </xf>
    <xf numFmtId="0" fontId="12" fillId="3" borderId="22" xfId="1" applyFont="1" applyFill="1" applyBorder="1" applyAlignment="1">
      <alignment horizontal="center" vertical="center"/>
    </xf>
    <xf numFmtId="0" fontId="12" fillId="3" borderId="16" xfId="1" applyFont="1" applyFill="1" applyBorder="1" applyAlignment="1">
      <alignment horizontal="center" vertical="center"/>
    </xf>
    <xf numFmtId="0" fontId="12" fillId="3" borderId="10" xfId="1" applyFont="1" applyFill="1" applyBorder="1" applyAlignment="1">
      <alignment horizontal="center" vertical="center"/>
    </xf>
    <xf numFmtId="0" fontId="16" fillId="3" borderId="22" xfId="1" applyFont="1" applyFill="1" applyBorder="1" applyAlignment="1">
      <alignment horizontal="center" vertical="center" textRotation="255" wrapText="1"/>
    </xf>
    <xf numFmtId="0" fontId="16" fillId="3" borderId="16" xfId="1" applyFont="1" applyFill="1" applyBorder="1" applyAlignment="1">
      <alignment horizontal="center" vertical="center" textRotation="255" wrapText="1"/>
    </xf>
    <xf numFmtId="0" fontId="16" fillId="3" borderId="10" xfId="1" applyFont="1" applyFill="1" applyBorder="1" applyAlignment="1">
      <alignment horizontal="center" vertical="center" textRotation="255" wrapText="1"/>
    </xf>
    <xf numFmtId="0" fontId="16" fillId="3" borderId="21" xfId="1" applyFont="1" applyFill="1" applyBorder="1" applyAlignment="1">
      <alignment horizontal="center" vertical="center"/>
    </xf>
    <xf numFmtId="0" fontId="16" fillId="3" borderId="20" xfId="1" applyFont="1" applyFill="1" applyBorder="1" applyAlignment="1">
      <alignment horizontal="center" vertical="center"/>
    </xf>
    <xf numFmtId="0" fontId="17" fillId="3" borderId="21" xfId="1" applyFont="1" applyFill="1" applyBorder="1" applyAlignment="1">
      <alignment horizontal="center" vertical="center"/>
    </xf>
    <xf numFmtId="0" fontId="17" fillId="3" borderId="20" xfId="1" applyFont="1" applyFill="1" applyBorder="1" applyAlignment="1">
      <alignment horizontal="center" vertical="center"/>
    </xf>
    <xf numFmtId="0" fontId="17" fillId="3" borderId="15" xfId="1" applyFont="1" applyFill="1" applyBorder="1" applyAlignment="1">
      <alignment horizontal="center" vertical="center"/>
    </xf>
    <xf numFmtId="0" fontId="17" fillId="3" borderId="14" xfId="1" applyFont="1" applyFill="1" applyBorder="1" applyAlignment="1">
      <alignment horizontal="center" vertical="center"/>
    </xf>
    <xf numFmtId="0" fontId="17" fillId="3" borderId="9" xfId="1" applyFont="1" applyFill="1" applyBorder="1" applyAlignment="1">
      <alignment horizontal="center" vertical="center"/>
    </xf>
    <xf numFmtId="0" fontId="17" fillId="3" borderId="8" xfId="1" applyFont="1" applyFill="1" applyBorder="1" applyAlignment="1">
      <alignment horizontal="center" vertical="center"/>
    </xf>
    <xf numFmtId="0" fontId="23" fillId="3" borderId="21" xfId="1" applyFont="1" applyFill="1" applyBorder="1" applyAlignment="1">
      <alignment horizontal="center" vertical="center"/>
    </xf>
    <xf numFmtId="0" fontId="23" fillId="3" borderId="20" xfId="1" applyFont="1" applyFill="1" applyBorder="1" applyAlignment="1">
      <alignment horizontal="center" vertical="center"/>
    </xf>
    <xf numFmtId="0" fontId="23" fillId="3" borderId="15" xfId="1" applyFont="1" applyFill="1" applyBorder="1" applyAlignment="1">
      <alignment horizontal="center" vertical="center"/>
    </xf>
    <xf numFmtId="0" fontId="23" fillId="3" borderId="14" xfId="1" applyFont="1" applyFill="1" applyBorder="1" applyAlignment="1">
      <alignment horizontal="center" vertical="center"/>
    </xf>
    <xf numFmtId="0" fontId="23" fillId="3" borderId="9" xfId="1" applyFont="1" applyFill="1" applyBorder="1" applyAlignment="1">
      <alignment horizontal="center" vertical="center"/>
    </xf>
    <xf numFmtId="0" fontId="23" fillId="3" borderId="8" xfId="1" applyFont="1" applyFill="1" applyBorder="1" applyAlignment="1">
      <alignment horizontal="center" vertical="center"/>
    </xf>
    <xf numFmtId="0" fontId="41" fillId="3" borderId="1" xfId="1" applyFont="1" applyFill="1" applyBorder="1" applyAlignment="1">
      <alignment horizontal="center" vertical="center"/>
    </xf>
    <xf numFmtId="0" fontId="41" fillId="3" borderId="6" xfId="1" applyFont="1" applyFill="1" applyBorder="1" applyAlignment="1">
      <alignment horizontal="center" vertical="center"/>
    </xf>
    <xf numFmtId="0" fontId="41" fillId="3" borderId="42" xfId="1" applyFont="1" applyFill="1" applyBorder="1" applyAlignment="1">
      <alignment horizontal="center" vertical="center"/>
    </xf>
    <xf numFmtId="0" fontId="40" fillId="3" borderId="1" xfId="1" applyFont="1" applyFill="1" applyBorder="1" applyAlignment="1">
      <alignment horizontal="center" vertical="center"/>
    </xf>
    <xf numFmtId="0" fontId="40" fillId="3" borderId="6" xfId="1" applyFont="1" applyFill="1" applyBorder="1" applyAlignment="1">
      <alignment horizontal="center" vertical="center"/>
    </xf>
    <xf numFmtId="0" fontId="40" fillId="3" borderId="42" xfId="1" applyFont="1" applyFill="1" applyBorder="1" applyAlignment="1">
      <alignment horizontal="center" vertical="center"/>
    </xf>
    <xf numFmtId="0" fontId="41" fillId="3" borderId="34" xfId="1" applyFont="1" applyFill="1" applyBorder="1" applyAlignment="1">
      <alignment horizontal="center" vertical="center"/>
    </xf>
    <xf numFmtId="0" fontId="41" fillId="3" borderId="32" xfId="1" applyFont="1" applyFill="1" applyBorder="1" applyAlignment="1">
      <alignment horizontal="center" vertical="center"/>
    </xf>
    <xf numFmtId="0" fontId="41" fillId="3" borderId="35" xfId="1" applyFont="1" applyFill="1" applyBorder="1" applyAlignment="1">
      <alignment horizontal="center" vertical="center"/>
    </xf>
    <xf numFmtId="3" fontId="14" fillId="0" borderId="22" xfId="1" applyNumberFormat="1" applyFont="1" applyBorder="1" applyAlignment="1">
      <alignment horizontal="center" vertical="center" wrapText="1"/>
    </xf>
    <xf numFmtId="3" fontId="14" fillId="0" borderId="10" xfId="1" applyNumberFormat="1" applyFont="1" applyBorder="1" applyAlignment="1">
      <alignment horizontal="center" vertical="center" wrapText="1"/>
    </xf>
    <xf numFmtId="0" fontId="45" fillId="3" borderId="21" xfId="1" applyFont="1" applyFill="1" applyBorder="1" applyAlignment="1">
      <alignment horizontal="center" vertical="center"/>
    </xf>
    <xf numFmtId="0" fontId="45" fillId="3" borderId="20" xfId="1" applyFont="1" applyFill="1" applyBorder="1" applyAlignment="1">
      <alignment horizontal="center" vertical="center"/>
    </xf>
    <xf numFmtId="0" fontId="45" fillId="3" borderId="15" xfId="1" applyFont="1" applyFill="1" applyBorder="1" applyAlignment="1">
      <alignment horizontal="center" vertical="center"/>
    </xf>
    <xf numFmtId="0" fontId="45" fillId="3" borderId="14" xfId="1" applyFont="1" applyFill="1" applyBorder="1" applyAlignment="1">
      <alignment horizontal="center" vertical="center"/>
    </xf>
    <xf numFmtId="38" fontId="14" fillId="0" borderId="22" xfId="3" applyFont="1" applyBorder="1" applyAlignment="1">
      <alignment horizontal="center" vertical="center" wrapText="1"/>
    </xf>
    <xf numFmtId="38" fontId="14" fillId="0" borderId="10" xfId="3" applyFont="1" applyBorder="1" applyAlignment="1">
      <alignment horizontal="center" vertical="center" wrapText="1"/>
    </xf>
    <xf numFmtId="0" fontId="14" fillId="0" borderId="23" xfId="1" applyFont="1" applyBorder="1" applyAlignment="1">
      <alignment horizontal="center" vertical="center"/>
    </xf>
    <xf numFmtId="0" fontId="14" fillId="0" borderId="12" xfId="1" applyFont="1" applyBorder="1" applyAlignment="1">
      <alignment horizontal="center" vertical="center"/>
    </xf>
    <xf numFmtId="0" fontId="14" fillId="0" borderId="11" xfId="1" applyFont="1" applyBorder="1" applyAlignment="1">
      <alignment horizontal="center" vertical="center"/>
    </xf>
    <xf numFmtId="0" fontId="17" fillId="3" borderId="10" xfId="1" applyFont="1" applyFill="1" applyBorder="1" applyAlignment="1">
      <alignment horizontal="center" vertical="center"/>
    </xf>
    <xf numFmtId="0" fontId="43" fillId="3" borderId="30" xfId="1" applyFont="1" applyFill="1" applyBorder="1" applyAlignment="1">
      <alignment horizontal="center" vertical="center"/>
    </xf>
    <xf numFmtId="0" fontId="43" fillId="3" borderId="28" xfId="1" applyFont="1" applyFill="1" applyBorder="1" applyAlignment="1">
      <alignment horizontal="center" vertical="center"/>
    </xf>
    <xf numFmtId="0" fontId="43" fillId="3" borderId="31" xfId="1" applyFont="1" applyFill="1" applyBorder="1" applyAlignment="1">
      <alignment horizontal="center" vertical="center"/>
    </xf>
    <xf numFmtId="0" fontId="26" fillId="0" borderId="46" xfId="1" applyFont="1" applyBorder="1" applyAlignment="1">
      <alignment horizontal="center" vertical="center"/>
    </xf>
    <xf numFmtId="0" fontId="26" fillId="0" borderId="47" xfId="1" applyFont="1" applyBorder="1" applyAlignment="1">
      <alignment horizontal="center" vertical="center"/>
    </xf>
    <xf numFmtId="0" fontId="26" fillId="0" borderId="48" xfId="1" applyFont="1" applyBorder="1" applyAlignment="1">
      <alignment horizontal="center" vertical="center"/>
    </xf>
    <xf numFmtId="0" fontId="26" fillId="0" borderId="49" xfId="1" applyFont="1" applyBorder="1" applyAlignment="1">
      <alignment horizontal="center" vertical="center"/>
    </xf>
    <xf numFmtId="0" fontId="26" fillId="0" borderId="50" xfId="1" applyFont="1" applyBorder="1" applyAlignment="1">
      <alignment horizontal="center" vertical="center"/>
    </xf>
    <xf numFmtId="0" fontId="26" fillId="0" borderId="51" xfId="1" applyFont="1" applyBorder="1" applyAlignment="1">
      <alignment horizontal="center" vertical="center"/>
    </xf>
    <xf numFmtId="0" fontId="13" fillId="3" borderId="46" xfId="1" applyFont="1" applyFill="1" applyBorder="1" applyAlignment="1">
      <alignment horizontal="center" vertical="center"/>
    </xf>
    <xf numFmtId="0" fontId="13" fillId="3" borderId="47" xfId="1" applyFont="1" applyFill="1" applyBorder="1" applyAlignment="1">
      <alignment horizontal="center" vertical="center"/>
    </xf>
    <xf numFmtId="0" fontId="13" fillId="3" borderId="48" xfId="1" applyFont="1" applyFill="1" applyBorder="1" applyAlignment="1">
      <alignment horizontal="center" vertical="center"/>
    </xf>
    <xf numFmtId="0" fontId="13" fillId="3" borderId="49" xfId="1" applyFont="1" applyFill="1" applyBorder="1" applyAlignment="1">
      <alignment horizontal="center" vertical="center"/>
    </xf>
    <xf numFmtId="0" fontId="13" fillId="3" borderId="50" xfId="1" applyFont="1" applyFill="1" applyBorder="1" applyAlignment="1">
      <alignment horizontal="center" vertical="center"/>
    </xf>
    <xf numFmtId="0" fontId="13" fillId="3" borderId="51" xfId="1" applyFont="1" applyFill="1" applyBorder="1" applyAlignment="1">
      <alignment horizontal="center" vertical="center"/>
    </xf>
    <xf numFmtId="0" fontId="35" fillId="0" borderId="46" xfId="1" applyFont="1" applyBorder="1" applyAlignment="1">
      <alignment horizontal="left" vertical="center" wrapText="1"/>
    </xf>
    <xf numFmtId="0" fontId="35" fillId="0" borderId="47" xfId="1" applyFont="1" applyBorder="1" applyAlignment="1">
      <alignment horizontal="left" vertical="center" wrapText="1"/>
    </xf>
    <xf numFmtId="0" fontId="35" fillId="0" borderId="48" xfId="1" applyFont="1" applyBorder="1" applyAlignment="1">
      <alignment horizontal="left" vertical="center" wrapText="1"/>
    </xf>
    <xf numFmtId="0" fontId="35" fillId="0" borderId="49" xfId="1" applyFont="1" applyBorder="1" applyAlignment="1">
      <alignment horizontal="left" vertical="center" wrapText="1"/>
    </xf>
    <xf numFmtId="0" fontId="35" fillId="0" borderId="50" xfId="1" applyFont="1" applyBorder="1" applyAlignment="1">
      <alignment horizontal="left" vertical="center" wrapText="1"/>
    </xf>
    <xf numFmtId="0" fontId="35" fillId="0" borderId="51" xfId="1" applyFont="1" applyBorder="1" applyAlignment="1">
      <alignment horizontal="left" vertical="center" wrapText="1"/>
    </xf>
    <xf numFmtId="0" fontId="39" fillId="0" borderId="0" xfId="4" applyFont="1" applyAlignment="1">
      <alignment horizontal="left" vertical="distributed" wrapText="1"/>
    </xf>
    <xf numFmtId="0" fontId="39" fillId="0" borderId="0" xfId="1" applyFont="1" applyAlignment="1">
      <alignment horizontal="left" vertical="distributed" wrapText="1"/>
    </xf>
    <xf numFmtId="177" fontId="13" fillId="0" borderId="0" xfId="1" applyNumberFormat="1" applyFont="1" applyAlignment="1">
      <alignment horizontal="center" vertical="center"/>
    </xf>
    <xf numFmtId="0" fontId="12" fillId="3" borderId="18" xfId="1" applyFont="1" applyFill="1" applyBorder="1" applyAlignment="1">
      <alignment horizontal="center" vertical="center"/>
    </xf>
    <xf numFmtId="0" fontId="12" fillId="3" borderId="17" xfId="1" applyFont="1" applyFill="1" applyBorder="1" applyAlignment="1">
      <alignment horizontal="center" vertical="center"/>
    </xf>
    <xf numFmtId="0" fontId="44" fillId="3" borderId="34" xfId="1" applyFont="1" applyFill="1" applyBorder="1" applyAlignment="1">
      <alignment horizontal="center" vertical="center"/>
    </xf>
    <xf numFmtId="0" fontId="44" fillId="3" borderId="32" xfId="1" applyFont="1" applyFill="1" applyBorder="1" applyAlignment="1">
      <alignment horizontal="center" vertical="center"/>
    </xf>
    <xf numFmtId="0" fontId="44" fillId="3" borderId="35" xfId="1" applyFont="1" applyFill="1" applyBorder="1" applyAlignment="1">
      <alignment horizontal="center" vertical="center"/>
    </xf>
    <xf numFmtId="0" fontId="44" fillId="3" borderId="1" xfId="1" quotePrefix="1" applyFont="1" applyFill="1" applyBorder="1" applyAlignment="1">
      <alignment horizontal="center" vertical="center"/>
    </xf>
    <xf numFmtId="0" fontId="44" fillId="3" borderId="6" xfId="1" quotePrefix="1" applyFont="1" applyFill="1" applyBorder="1" applyAlignment="1">
      <alignment horizontal="center" vertical="center"/>
    </xf>
    <xf numFmtId="0" fontId="44" fillId="3" borderId="42" xfId="1" quotePrefix="1" applyFont="1" applyFill="1" applyBorder="1" applyAlignment="1">
      <alignment horizontal="center" vertical="center"/>
    </xf>
    <xf numFmtId="0" fontId="44" fillId="3" borderId="1" xfId="1" applyFont="1" applyFill="1" applyBorder="1" applyAlignment="1">
      <alignment horizontal="center" vertical="center"/>
    </xf>
    <xf numFmtId="0" fontId="44" fillId="3" borderId="6" xfId="1" applyFont="1" applyFill="1" applyBorder="1" applyAlignment="1">
      <alignment horizontal="center" vertical="center"/>
    </xf>
    <xf numFmtId="0" fontId="44" fillId="3" borderId="42" xfId="1" applyFont="1" applyFill="1" applyBorder="1" applyAlignment="1">
      <alignment horizontal="center" vertical="center"/>
    </xf>
    <xf numFmtId="0" fontId="27" fillId="3" borderId="1" xfId="1" applyFont="1" applyFill="1" applyBorder="1" applyAlignment="1">
      <alignment horizontal="center" vertical="center"/>
    </xf>
    <xf numFmtId="0" fontId="27" fillId="3" borderId="6" xfId="1" applyFont="1" applyFill="1" applyBorder="1" applyAlignment="1">
      <alignment horizontal="center" vertical="center"/>
    </xf>
    <xf numFmtId="0" fontId="27" fillId="3" borderId="42" xfId="1" applyFont="1" applyFill="1" applyBorder="1" applyAlignment="1">
      <alignment horizontal="center" vertical="center"/>
    </xf>
    <xf numFmtId="6" fontId="6" fillId="3" borderId="38" xfId="2" applyFont="1" applyFill="1" applyBorder="1" applyAlignment="1">
      <alignment horizontal="left" vertical="center"/>
    </xf>
    <xf numFmtId="6" fontId="6" fillId="3" borderId="40" xfId="2" applyFont="1" applyFill="1" applyBorder="1" applyAlignment="1">
      <alignment horizontal="left" vertical="center"/>
    </xf>
    <xf numFmtId="0" fontId="6" fillId="3" borderId="45" xfId="1" applyFont="1" applyFill="1" applyBorder="1" applyAlignment="1">
      <alignment horizontal="right" vertical="center"/>
    </xf>
    <xf numFmtId="0" fontId="6" fillId="3" borderId="37" xfId="1" applyFont="1" applyFill="1" applyBorder="1" applyAlignment="1">
      <alignment horizontal="right" vertical="center"/>
    </xf>
    <xf numFmtId="0" fontId="3" fillId="3" borderId="21" xfId="1" applyFont="1" applyFill="1" applyBorder="1" applyAlignment="1">
      <alignment horizontal="center" vertical="center" shrinkToFit="1"/>
    </xf>
    <xf numFmtId="0" fontId="3" fillId="3" borderId="20" xfId="1" applyFont="1" applyFill="1" applyBorder="1" applyAlignment="1">
      <alignment horizontal="center" vertical="center" shrinkToFit="1"/>
    </xf>
    <xf numFmtId="0" fontId="3" fillId="3" borderId="15" xfId="1" applyFont="1" applyFill="1" applyBorder="1" applyAlignment="1">
      <alignment horizontal="center" vertical="center" shrinkToFit="1"/>
    </xf>
    <xf numFmtId="0" fontId="3" fillId="3" borderId="14" xfId="1" applyFont="1" applyFill="1" applyBorder="1" applyAlignment="1">
      <alignment horizontal="center" vertical="center" shrinkToFit="1"/>
    </xf>
    <xf numFmtId="0" fontId="3" fillId="3" borderId="9" xfId="1" applyFont="1" applyFill="1" applyBorder="1" applyAlignment="1">
      <alignment horizontal="center" vertical="center" shrinkToFit="1"/>
    </xf>
    <xf numFmtId="0" fontId="3" fillId="3" borderId="8" xfId="1" applyFont="1" applyFill="1" applyBorder="1" applyAlignment="1">
      <alignment horizontal="center" vertical="center" shrinkToFit="1"/>
    </xf>
    <xf numFmtId="3" fontId="46" fillId="0" borderId="22" xfId="1" applyNumberFormat="1" applyFont="1" applyBorder="1" applyAlignment="1">
      <alignment horizontal="center" vertical="center" wrapText="1"/>
    </xf>
    <xf numFmtId="3" fontId="46" fillId="0" borderId="10" xfId="1" applyNumberFormat="1" applyFont="1" applyBorder="1" applyAlignment="1">
      <alignment horizontal="center" vertical="center" wrapText="1"/>
    </xf>
    <xf numFmtId="38" fontId="46" fillId="0" borderId="22" xfId="3" applyFont="1" applyBorder="1" applyAlignment="1">
      <alignment horizontal="center" vertical="center" wrapText="1"/>
    </xf>
    <xf numFmtId="38" fontId="46" fillId="0" borderId="10" xfId="3" applyFont="1" applyBorder="1" applyAlignment="1">
      <alignment horizontal="center" vertical="center" wrapText="1"/>
    </xf>
    <xf numFmtId="0" fontId="13" fillId="0" borderId="22" xfId="1" applyFont="1" applyBorder="1" applyAlignment="1">
      <alignment horizontal="center" vertical="center"/>
    </xf>
    <xf numFmtId="0" fontId="13" fillId="0" borderId="16" xfId="1" applyFont="1" applyBorder="1" applyAlignment="1">
      <alignment horizontal="center" vertical="center"/>
    </xf>
    <xf numFmtId="0" fontId="13" fillId="0" borderId="10" xfId="1" applyFont="1" applyBorder="1" applyAlignment="1">
      <alignment horizontal="center" vertical="center"/>
    </xf>
    <xf numFmtId="0" fontId="25" fillId="0" borderId="0" xfId="1" applyFont="1" applyAlignment="1">
      <alignment horizontal="left" vertical="distributed" wrapText="1"/>
    </xf>
    <xf numFmtId="0" fontId="23" fillId="0" borderId="0" xfId="1" applyFont="1" applyAlignment="1">
      <alignment horizontal="center" vertical="center"/>
    </xf>
    <xf numFmtId="6" fontId="17" fillId="0" borderId="0" xfId="2" applyFont="1" applyBorder="1" applyAlignment="1">
      <alignment horizontal="center" vertical="center"/>
    </xf>
    <xf numFmtId="0" fontId="23" fillId="3" borderId="21" xfId="1" applyFont="1" applyFill="1" applyBorder="1" applyAlignment="1">
      <alignment horizontal="center" vertical="center" shrinkToFit="1"/>
    </xf>
    <xf numFmtId="0" fontId="23" fillId="3" borderId="20" xfId="1" applyFont="1" applyFill="1" applyBorder="1" applyAlignment="1">
      <alignment horizontal="center" vertical="center" shrinkToFit="1"/>
    </xf>
    <xf numFmtId="0" fontId="23" fillId="3" borderId="15" xfId="1" applyFont="1" applyFill="1" applyBorder="1" applyAlignment="1">
      <alignment horizontal="center" vertical="center" shrinkToFit="1"/>
    </xf>
    <xf numFmtId="0" fontId="23" fillId="3" borderId="14" xfId="1" applyFont="1" applyFill="1" applyBorder="1" applyAlignment="1">
      <alignment horizontal="center" vertical="center" shrinkToFit="1"/>
    </xf>
    <xf numFmtId="178" fontId="13" fillId="0" borderId="0" xfId="1" applyNumberFormat="1" applyFont="1" applyAlignment="1">
      <alignment horizontal="center" vertical="center"/>
    </xf>
    <xf numFmtId="0" fontId="23" fillId="3" borderId="9" xfId="1" applyFont="1" applyFill="1" applyBorder="1" applyAlignment="1">
      <alignment horizontal="center" vertical="center" shrinkToFit="1"/>
    </xf>
    <xf numFmtId="0" fontId="23" fillId="3" borderId="8" xfId="1" applyFont="1" applyFill="1" applyBorder="1" applyAlignment="1">
      <alignment horizontal="center" vertical="center" shrinkToFit="1"/>
    </xf>
    <xf numFmtId="0" fontId="1" fillId="3" borderId="21" xfId="1" applyFill="1" applyBorder="1" applyAlignment="1">
      <alignment horizontal="center" vertical="center"/>
    </xf>
    <xf numFmtId="0" fontId="1" fillId="3" borderId="20" xfId="1" applyFill="1" applyBorder="1" applyAlignment="1">
      <alignment horizontal="center" vertical="center"/>
    </xf>
    <xf numFmtId="0" fontId="1" fillId="3" borderId="15" xfId="1" applyFill="1" applyBorder="1" applyAlignment="1">
      <alignment horizontal="center" vertical="center"/>
    </xf>
    <xf numFmtId="0" fontId="1" fillId="3" borderId="14" xfId="1" applyFill="1" applyBorder="1" applyAlignment="1">
      <alignment horizontal="center" vertical="center"/>
    </xf>
    <xf numFmtId="0" fontId="1" fillId="3" borderId="9" xfId="1" applyFill="1" applyBorder="1" applyAlignment="1">
      <alignment horizontal="center" vertical="center"/>
    </xf>
    <xf numFmtId="0" fontId="1" fillId="3" borderId="8" xfId="1" applyFill="1" applyBorder="1" applyAlignment="1">
      <alignment horizontal="center" vertical="center"/>
    </xf>
    <xf numFmtId="0" fontId="29" fillId="3" borderId="21" xfId="1" applyFont="1" applyFill="1" applyBorder="1" applyAlignment="1">
      <alignment horizontal="center" vertical="center"/>
    </xf>
    <xf numFmtId="0" fontId="29" fillId="3" borderId="20" xfId="1" applyFont="1" applyFill="1" applyBorder="1" applyAlignment="1">
      <alignment horizontal="center" vertical="center"/>
    </xf>
    <xf numFmtId="0" fontId="29" fillId="3" borderId="15" xfId="1" applyFont="1" applyFill="1" applyBorder="1" applyAlignment="1">
      <alignment horizontal="center" vertical="center"/>
    </xf>
    <xf numFmtId="0" fontId="29" fillId="3" borderId="14" xfId="1" applyFont="1" applyFill="1" applyBorder="1" applyAlignment="1">
      <alignment horizontal="center" vertical="center"/>
    </xf>
    <xf numFmtId="0" fontId="29" fillId="3" borderId="9" xfId="1" applyFont="1" applyFill="1" applyBorder="1" applyAlignment="1">
      <alignment horizontal="center" vertical="center"/>
    </xf>
    <xf numFmtId="0" fontId="29" fillId="3" borderId="8" xfId="1" applyFont="1" applyFill="1" applyBorder="1" applyAlignment="1">
      <alignment horizontal="center" vertical="center"/>
    </xf>
    <xf numFmtId="0" fontId="1" fillId="0" borderId="0" xfId="1" applyAlignment="1">
      <alignment horizontal="center" vertical="center"/>
    </xf>
  </cellXfs>
  <cellStyles count="5">
    <cellStyle name="ハイパーリンク" xfId="4" builtinId="8"/>
    <cellStyle name="桁区切り 2" xfId="3" xr:uid="{3CFFF854-B2C6-4399-B615-2354C83C6A26}"/>
    <cellStyle name="通貨 2" xfId="2" xr:uid="{D4C1EB13-1A06-458E-875A-42E6958BB3D1}"/>
    <cellStyle name="標準" xfId="0" builtinId="0"/>
    <cellStyle name="標準 2" xfId="1" xr:uid="{99BB7E79-6FF9-4BC5-8A3A-B309E43168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346363</xdr:colOff>
      <xdr:row>14</xdr:row>
      <xdr:rowOff>323725</xdr:rowOff>
    </xdr:from>
    <xdr:to>
      <xdr:col>20</xdr:col>
      <xdr:colOff>621475</xdr:colOff>
      <xdr:row>25</xdr:row>
      <xdr:rowOff>38532</xdr:rowOff>
    </xdr:to>
    <xdr:sp macro="" textlink="">
      <xdr:nvSpPr>
        <xdr:cNvPr id="12323" name="正方形/長方形 12322">
          <a:extLst>
            <a:ext uri="{FF2B5EF4-FFF2-40B4-BE49-F238E27FC236}">
              <a16:creationId xmlns:a16="http://schemas.microsoft.com/office/drawing/2014/main" id="{00000000-0008-0000-0000-000023300000}"/>
            </a:ext>
          </a:extLst>
        </xdr:cNvPr>
        <xdr:cNvSpPr/>
      </xdr:nvSpPr>
      <xdr:spPr>
        <a:xfrm>
          <a:off x="8437418" y="7791325"/>
          <a:ext cx="8407730" cy="5325898"/>
        </a:xfrm>
        <a:prstGeom prst="rect">
          <a:avLst/>
        </a:prstGeom>
        <a:solidFill>
          <a:schemeClr val="accent4"/>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4800" b="1" u="sng">
              <a:solidFill>
                <a:sysClr val="windowText" lastClr="000000"/>
              </a:solidFill>
            </a:rPr>
            <a:t>記入見本</a:t>
          </a:r>
          <a:endParaRPr kumimoji="1" lang="en-US" altLang="ja-JP" sz="4800" b="1" u="sng">
            <a:solidFill>
              <a:sysClr val="windowText" lastClr="000000"/>
            </a:solidFill>
          </a:endParaRPr>
        </a:p>
        <a:p>
          <a:pPr algn="ctr"/>
          <a:r>
            <a:rPr kumimoji="1" lang="ja-JP" altLang="en-US" sz="2000" b="1" u="none">
              <a:solidFill>
                <a:sysClr val="windowText" lastClr="000000"/>
              </a:solidFill>
            </a:rPr>
            <a:t>記入の順番は協会けんぽ一般健診を受けられる方からご記入ください。</a:t>
          </a:r>
        </a:p>
        <a:p>
          <a:pPr algn="ctr"/>
          <a:r>
            <a:rPr kumimoji="1" lang="ja-JP" altLang="en-US" sz="2000" b="1" u="none">
              <a:solidFill>
                <a:sysClr val="windowText" lastClr="000000"/>
              </a:solidFill>
            </a:rPr>
            <a:t>また、請求については協会けんぽ受診者から人数計算いたします。</a:t>
          </a:r>
        </a:p>
        <a:p>
          <a:pPr algn="ctr"/>
          <a:endParaRPr kumimoji="1" lang="en-US" altLang="ja-JP" sz="4800" b="1" u="sng">
            <a:solidFill>
              <a:sysClr val="windowText" lastClr="000000"/>
            </a:solidFill>
          </a:endParaRPr>
        </a:p>
      </xdr:txBody>
    </xdr:sp>
    <xdr:clientData/>
  </xdr:twoCellAnchor>
  <xdr:oneCellAnchor>
    <xdr:from>
      <xdr:col>5</xdr:col>
      <xdr:colOff>380997</xdr:colOff>
      <xdr:row>4</xdr:row>
      <xdr:rowOff>7937</xdr:rowOff>
    </xdr:from>
    <xdr:ext cx="1656000" cy="1643351"/>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8997" y="2754312"/>
          <a:ext cx="1656000" cy="164335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23819</xdr:colOff>
      <xdr:row>0</xdr:row>
      <xdr:rowOff>71438</xdr:rowOff>
    </xdr:from>
    <xdr:to>
      <xdr:col>8</xdr:col>
      <xdr:colOff>308521</xdr:colOff>
      <xdr:row>6</xdr:row>
      <xdr:rowOff>322944</xdr:rowOff>
    </xdr:to>
    <xdr:sp macro="" textlink="">
      <xdr:nvSpPr>
        <xdr:cNvPr id="12301" name="正方形/長方形 12300">
          <a:extLst>
            <a:ext uri="{FF2B5EF4-FFF2-40B4-BE49-F238E27FC236}">
              <a16:creationId xmlns:a16="http://schemas.microsoft.com/office/drawing/2014/main" id="{00000000-0008-0000-0000-00000D300000}"/>
            </a:ext>
          </a:extLst>
        </xdr:cNvPr>
        <xdr:cNvSpPr/>
      </xdr:nvSpPr>
      <xdr:spPr>
        <a:xfrm>
          <a:off x="23819" y="71438"/>
          <a:ext cx="7285577" cy="4537756"/>
        </a:xfrm>
        <a:prstGeom prst="rect">
          <a:avLst/>
        </a:prstGeom>
        <a:solidFill>
          <a:schemeClr val="bg2"/>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b="1" u="sng">
              <a:solidFill>
                <a:sysClr val="windowText" lastClr="000000"/>
              </a:solidFill>
            </a:rPr>
            <a:t>健康保険証の記載事項</a:t>
          </a:r>
        </a:p>
      </xdr:txBody>
    </xdr:sp>
    <xdr:clientData/>
  </xdr:twoCellAnchor>
  <mc:AlternateContent xmlns:mc="http://schemas.openxmlformats.org/markup-compatibility/2006">
    <mc:Choice xmlns:a14="http://schemas.microsoft.com/office/drawing/2010/main" Requires="a14">
      <xdr:twoCellAnchor>
        <xdr:from>
          <xdr:col>6</xdr:col>
          <xdr:colOff>101972</xdr:colOff>
          <xdr:row>12</xdr:row>
          <xdr:rowOff>363087</xdr:rowOff>
        </xdr:from>
        <xdr:to>
          <xdr:col>7</xdr:col>
          <xdr:colOff>212090</xdr:colOff>
          <xdr:row>14</xdr:row>
          <xdr:rowOff>94148</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4867936" y="6680760"/>
              <a:ext cx="650445" cy="880988"/>
              <a:chOff x="5447183" y="7008157"/>
              <a:chExt cx="306476" cy="874062"/>
            </a:xfrm>
          </xdr:grpSpPr>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5447183" y="700815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5448859" y="7520269"/>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97488</xdr:colOff>
          <xdr:row>15</xdr:row>
          <xdr:rowOff>369810</xdr:rowOff>
        </xdr:from>
        <xdr:to>
          <xdr:col>7</xdr:col>
          <xdr:colOff>207606</xdr:colOff>
          <xdr:row>17</xdr:row>
          <xdr:rowOff>100871</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63452" y="8280755"/>
              <a:ext cx="650445" cy="880989"/>
              <a:chOff x="5447183" y="7008174"/>
              <a:chExt cx="306476" cy="874047"/>
            </a:xfrm>
          </xdr:grpSpPr>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5447183" y="7008174"/>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5448859" y="7520271"/>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104210</xdr:colOff>
          <xdr:row>18</xdr:row>
          <xdr:rowOff>354120</xdr:rowOff>
        </xdr:from>
        <xdr:to>
          <xdr:col>7</xdr:col>
          <xdr:colOff>214328</xdr:colOff>
          <xdr:row>20</xdr:row>
          <xdr:rowOff>85181</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4870174" y="9858338"/>
              <a:ext cx="650445" cy="880988"/>
              <a:chOff x="5447183" y="7008157"/>
              <a:chExt cx="306476" cy="874062"/>
            </a:xfrm>
          </xdr:grpSpPr>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5447183" y="700815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5448859" y="7520269"/>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99726</xdr:colOff>
          <xdr:row>21</xdr:row>
          <xdr:rowOff>372049</xdr:rowOff>
        </xdr:from>
        <xdr:to>
          <xdr:col>7</xdr:col>
          <xdr:colOff>209844</xdr:colOff>
          <xdr:row>23</xdr:row>
          <xdr:rowOff>103110</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4865690" y="11469540"/>
              <a:ext cx="650445" cy="880988"/>
              <a:chOff x="5447183" y="7008157"/>
              <a:chExt cx="306476" cy="874062"/>
            </a:xfrm>
          </xdr:grpSpPr>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000-000007300000}"/>
                  </a:ext>
                </a:extLst>
              </xdr:cNvPr>
              <xdr:cNvSpPr/>
            </xdr:nvSpPr>
            <xdr:spPr bwMode="auto">
              <a:xfrm>
                <a:off x="5447183" y="700815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a:off x="5448859" y="7520269"/>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106448</xdr:colOff>
          <xdr:row>24</xdr:row>
          <xdr:rowOff>378772</xdr:rowOff>
        </xdr:from>
        <xdr:to>
          <xdr:col>7</xdr:col>
          <xdr:colOff>216566</xdr:colOff>
          <xdr:row>26</xdr:row>
          <xdr:rowOff>109833</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4872412" y="13069536"/>
              <a:ext cx="650445" cy="880988"/>
              <a:chOff x="5447183" y="7008157"/>
              <a:chExt cx="306476" cy="874062"/>
            </a:xfrm>
          </xdr:grpSpPr>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000-000009300000}"/>
                  </a:ext>
                </a:extLst>
              </xdr:cNvPr>
              <xdr:cNvSpPr/>
            </xdr:nvSpPr>
            <xdr:spPr bwMode="auto">
              <a:xfrm>
                <a:off x="5447183" y="700815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000-00000A300000}"/>
                  </a:ext>
                </a:extLst>
              </xdr:cNvPr>
              <xdr:cNvSpPr/>
            </xdr:nvSpPr>
            <xdr:spPr bwMode="auto">
              <a:xfrm>
                <a:off x="5448859" y="7520269"/>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xdr:twoCellAnchor>
    <xdr:from>
      <xdr:col>0</xdr:col>
      <xdr:colOff>560003</xdr:colOff>
      <xdr:row>1</xdr:row>
      <xdr:rowOff>89065</xdr:rowOff>
    </xdr:from>
    <xdr:to>
      <xdr:col>7</xdr:col>
      <xdr:colOff>1182355</xdr:colOff>
      <xdr:row>6</xdr:row>
      <xdr:rowOff>66256</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560003" y="560120"/>
          <a:ext cx="5928643" cy="3787191"/>
          <a:chOff x="1603751" y="1115935"/>
          <a:chExt cx="5165620" cy="3251561"/>
        </a:xfrm>
      </xdr:grpSpPr>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2"/>
          <a:srcRect t="957"/>
          <a:stretch/>
        </xdr:blipFill>
        <xdr:spPr>
          <a:xfrm>
            <a:off x="1603751" y="1115935"/>
            <a:ext cx="5165620" cy="3251561"/>
          </a:xfrm>
          <a:prstGeom prst="rect">
            <a:avLst/>
          </a:prstGeom>
        </xdr:spPr>
      </xdr:pic>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29548" y="3583924"/>
            <a:ext cx="2970023" cy="243314"/>
          </a:xfrm>
          <a:prstGeom prst="rect">
            <a:avLst/>
          </a:prstGeom>
          <a:no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2481591" y="1645855"/>
            <a:ext cx="2261552" cy="299263"/>
          </a:xfrm>
          <a:prstGeom prst="rect">
            <a:avLst/>
          </a:prstGeom>
          <a:no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xdr:col>
      <xdr:colOff>538343</xdr:colOff>
      <xdr:row>2</xdr:row>
      <xdr:rowOff>118560</xdr:rowOff>
    </xdr:from>
    <xdr:to>
      <xdr:col>2</xdr:col>
      <xdr:colOff>585107</xdr:colOff>
      <xdr:row>14</xdr:row>
      <xdr:rowOff>7422</xdr:rowOff>
    </xdr:to>
    <xdr:cxnSp macro="">
      <xdr:nvCxnSpPr>
        <xdr:cNvPr id="29" name="コネクタ: カギ線 28">
          <a:extLst>
            <a:ext uri="{FF2B5EF4-FFF2-40B4-BE49-F238E27FC236}">
              <a16:creationId xmlns:a16="http://schemas.microsoft.com/office/drawing/2014/main" id="{00000000-0008-0000-0000-00001D000000}"/>
            </a:ext>
          </a:extLst>
        </xdr:cNvPr>
        <xdr:cNvCxnSpPr>
          <a:stCxn id="12" idx="1"/>
        </xdr:cNvCxnSpPr>
      </xdr:nvCxnSpPr>
      <xdr:spPr>
        <a:xfrm rot="10800000" flipH="1" flipV="1">
          <a:off x="1577434" y="1348151"/>
          <a:ext cx="46764" cy="6106089"/>
        </a:xfrm>
        <a:prstGeom prst="bentConnector4">
          <a:avLst>
            <a:gd name="adj1" fmla="val -2678424"/>
            <a:gd name="adj2" fmla="val 68805"/>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1261779</xdr:colOff>
      <xdr:row>3</xdr:row>
      <xdr:rowOff>606136</xdr:rowOff>
    </xdr:from>
    <xdr:to>
      <xdr:col>14</xdr:col>
      <xdr:colOff>484909</xdr:colOff>
      <xdr:row>5</xdr:row>
      <xdr:rowOff>57304</xdr:rowOff>
    </xdr:to>
    <xdr:cxnSp macro="">
      <xdr:nvCxnSpPr>
        <xdr:cNvPr id="30" name="コネクタ: カギ線 29">
          <a:extLst>
            <a:ext uri="{FF2B5EF4-FFF2-40B4-BE49-F238E27FC236}">
              <a16:creationId xmlns:a16="http://schemas.microsoft.com/office/drawing/2014/main" id="{00000000-0008-0000-0000-00001E000000}"/>
            </a:ext>
          </a:extLst>
        </xdr:cNvPr>
        <xdr:cNvCxnSpPr>
          <a:stCxn id="11" idx="3"/>
        </xdr:cNvCxnSpPr>
      </xdr:nvCxnSpPr>
      <xdr:spPr>
        <a:xfrm flipV="1">
          <a:off x="4171234" y="2597727"/>
          <a:ext cx="6496766" cy="975168"/>
        </a:xfrm>
        <a:prstGeom prst="bentConnector3">
          <a:avLst>
            <a:gd name="adj1" fmla="val 100114"/>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316674</xdr:colOff>
      <xdr:row>9</xdr:row>
      <xdr:rowOff>298978</xdr:rowOff>
    </xdr:from>
    <xdr:to>
      <xdr:col>4</xdr:col>
      <xdr:colOff>727363</xdr:colOff>
      <xdr:row>14</xdr:row>
      <xdr:rowOff>3804</xdr:rowOff>
    </xdr:to>
    <xdr:cxnSp macro="">
      <xdr:nvCxnSpPr>
        <xdr:cNvPr id="12302" name="コネクタ: カギ線 12301">
          <a:extLst>
            <a:ext uri="{FF2B5EF4-FFF2-40B4-BE49-F238E27FC236}">
              <a16:creationId xmlns:a16="http://schemas.microsoft.com/office/drawing/2014/main" id="{00000000-0008-0000-0000-00000E300000}"/>
            </a:ext>
          </a:extLst>
        </xdr:cNvPr>
        <xdr:cNvCxnSpPr/>
      </xdr:nvCxnSpPr>
      <xdr:spPr>
        <a:xfrm>
          <a:off x="1368565" y="5541869"/>
          <a:ext cx="2274276" cy="1908000"/>
        </a:xfrm>
        <a:prstGeom prst="bentConnector3">
          <a:avLst>
            <a:gd name="adj1" fmla="val 100108"/>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207384</xdr:colOff>
      <xdr:row>18</xdr:row>
      <xdr:rowOff>133225</xdr:rowOff>
    </xdr:from>
    <xdr:to>
      <xdr:col>18</xdr:col>
      <xdr:colOff>640075</xdr:colOff>
      <xdr:row>24</xdr:row>
      <xdr:rowOff>24474</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9683893" y="9637443"/>
          <a:ext cx="5157091" cy="3077795"/>
          <a:chOff x="964127" y="1919179"/>
          <a:chExt cx="5314750" cy="2652460"/>
        </a:xfrm>
      </xdr:grpSpPr>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987296" y="3383279"/>
            <a:ext cx="1402079" cy="469736"/>
          </a:xfrm>
          <a:prstGeom prst="rect">
            <a:avLst/>
          </a:prstGeom>
          <a:solidFill>
            <a:schemeClr val="bg1"/>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a:solidFill>
                  <a:sysClr val="windowText" lastClr="000000"/>
                </a:solidFill>
              </a:rPr>
              <a:t>協会けんぽ</a:t>
            </a:r>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983550" y="2383798"/>
            <a:ext cx="4295322" cy="97023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r>
              <a:rPr kumimoji="1" lang="ja-JP" altLang="en-US"/>
              <a:t>申込例　：</a:t>
            </a:r>
            <a:r>
              <a:rPr kumimoji="1" lang="en-US" altLang="ja-JP"/>
              <a:t>8</a:t>
            </a:r>
            <a:r>
              <a:rPr kumimoji="1" lang="ja-JP" altLang="en-US"/>
              <a:t>人受診</a:t>
            </a:r>
            <a:endParaRPr kumimoji="1" lang="en-US" altLang="ja-JP"/>
          </a:p>
          <a:p>
            <a:r>
              <a:rPr lang="ja-JP" altLang="en-US"/>
              <a:t>人数内訳：</a:t>
            </a:r>
            <a:r>
              <a:rPr lang="en-US" altLang="ja-JP"/>
              <a:t>3</a:t>
            </a:r>
            <a:r>
              <a:rPr lang="ja-JP" altLang="en-US"/>
              <a:t>人が協会けんぽ一般健診</a:t>
            </a:r>
            <a:endParaRPr lang="en-US" altLang="ja-JP"/>
          </a:p>
          <a:p>
            <a:r>
              <a:rPr lang="en-US" altLang="ja-JP"/>
              <a:t>	</a:t>
            </a:r>
            <a:r>
              <a:rPr lang="ja-JP" altLang="en-US"/>
              <a:t>　</a:t>
            </a:r>
            <a:r>
              <a:rPr lang="en-US" altLang="ja-JP"/>
              <a:t>5</a:t>
            </a:r>
            <a:r>
              <a:rPr lang="ja-JP" altLang="en-US"/>
              <a:t>人が定期健診</a:t>
            </a:r>
            <a:endParaRPr kumimoji="1" lang="ja-JP" altLang="en-US"/>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3389376" y="3848246"/>
            <a:ext cx="1036319" cy="723393"/>
          </a:xfrm>
          <a:prstGeom prst="rect">
            <a:avLst/>
          </a:prstGeom>
          <a:solidFill>
            <a:schemeClr val="bg1"/>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a:solidFill>
                  <a:sysClr val="windowText" lastClr="000000"/>
                </a:solidFill>
              </a:rPr>
              <a:t>2</a:t>
            </a:r>
            <a:r>
              <a:rPr kumimoji="1" lang="ja-JP" altLang="en-US">
                <a:solidFill>
                  <a:sysClr val="windowText" lastClr="000000"/>
                </a:solidFill>
              </a:rPr>
              <a:t>人</a:t>
            </a:r>
            <a:endParaRPr kumimoji="1" lang="en-US" altLang="ja-JP">
              <a:solidFill>
                <a:sysClr val="windowText" lastClr="000000"/>
              </a:solidFill>
            </a:endParaRPr>
          </a:p>
          <a:p>
            <a:pPr algn="ctr"/>
            <a:r>
              <a:rPr lang="en-US" altLang="ja-JP">
                <a:solidFill>
                  <a:sysClr val="windowText" lastClr="000000"/>
                </a:solidFill>
              </a:rPr>
              <a:t>\5,300</a:t>
            </a:r>
            <a:endParaRPr kumimoji="1" lang="ja-JP" altLang="en-US">
              <a:solidFill>
                <a:sysClr val="windowText" lastClr="000000"/>
              </a:solidFill>
            </a:endParaRPr>
          </a:p>
        </xdr:txBody>
      </xdr:sp>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425691" y="3850436"/>
            <a:ext cx="1853181" cy="719850"/>
          </a:xfrm>
          <a:prstGeom prst="rect">
            <a:avLst/>
          </a:prstGeom>
          <a:solidFill>
            <a:schemeClr val="bg1"/>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a:solidFill>
                  <a:sysClr val="windowText" lastClr="000000"/>
                </a:solidFill>
              </a:rPr>
              <a:t>3</a:t>
            </a:r>
            <a:r>
              <a:rPr kumimoji="1" lang="ja-JP" altLang="en-US">
                <a:solidFill>
                  <a:sysClr val="windowText" lastClr="000000"/>
                </a:solidFill>
              </a:rPr>
              <a:t>人</a:t>
            </a:r>
            <a:endParaRPr kumimoji="1" lang="en-US" altLang="ja-JP">
              <a:solidFill>
                <a:sysClr val="windowText" lastClr="000000"/>
              </a:solidFill>
            </a:endParaRPr>
          </a:p>
          <a:p>
            <a:pPr algn="ctr"/>
            <a:r>
              <a:rPr lang="en-US" altLang="ja-JP">
                <a:solidFill>
                  <a:sysClr val="windowText" lastClr="000000"/>
                </a:solidFill>
              </a:rPr>
              <a:t>\5,800</a:t>
            </a:r>
            <a:endParaRPr kumimoji="1" lang="ja-JP" altLang="en-US">
              <a:solidFill>
                <a:sysClr val="windowText" lastClr="000000"/>
              </a:solidFill>
            </a:endParaRPr>
          </a:p>
        </xdr:txBody>
      </xdr:sp>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3389374" y="3376223"/>
            <a:ext cx="2889503" cy="469736"/>
          </a:xfrm>
          <a:prstGeom prst="rect">
            <a:avLst/>
          </a:prstGeom>
          <a:solidFill>
            <a:schemeClr val="bg1"/>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a:solidFill>
                  <a:sysClr val="windowText" lastClr="000000"/>
                </a:solidFill>
              </a:rPr>
              <a:t>定期健診</a:t>
            </a:r>
            <a:r>
              <a:rPr kumimoji="1" lang="en-US" altLang="ja-JP">
                <a:solidFill>
                  <a:sysClr val="windowText" lastClr="000000"/>
                </a:solidFill>
              </a:rPr>
              <a:t>(5</a:t>
            </a:r>
            <a:r>
              <a:rPr kumimoji="1" lang="ja-JP" altLang="en-US">
                <a:solidFill>
                  <a:sysClr val="windowText" lastClr="000000"/>
                </a:solidFill>
              </a:rPr>
              <a:t>人</a:t>
            </a:r>
            <a:r>
              <a:rPr kumimoji="1" lang="en-US" altLang="ja-JP">
                <a:solidFill>
                  <a:sysClr val="windowText" lastClr="000000"/>
                </a:solidFill>
              </a:rPr>
              <a:t>)</a:t>
            </a:r>
            <a:endParaRPr kumimoji="1" lang="ja-JP" altLang="en-US">
              <a:solidFill>
                <a:sysClr val="windowText" lastClr="000000"/>
              </a:solidFill>
            </a:endParaRPr>
          </a:p>
        </xdr:txBody>
      </xdr:sp>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987292" y="3845687"/>
            <a:ext cx="1402079" cy="723393"/>
          </a:xfrm>
          <a:prstGeom prst="rect">
            <a:avLst/>
          </a:prstGeom>
          <a:solidFill>
            <a:schemeClr val="bg1"/>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a:solidFill>
                  <a:sysClr val="windowText" lastClr="000000"/>
                </a:solidFill>
              </a:rPr>
              <a:t>3</a:t>
            </a:r>
            <a:r>
              <a:rPr kumimoji="1" lang="ja-JP" altLang="en-US">
                <a:solidFill>
                  <a:sysClr val="windowText" lastClr="000000"/>
                </a:solidFill>
              </a:rPr>
              <a:t>人</a:t>
            </a:r>
            <a:endParaRPr kumimoji="1" lang="en-US" altLang="ja-JP">
              <a:solidFill>
                <a:sysClr val="windowText" lastClr="000000"/>
              </a:solidFill>
            </a:endParaRPr>
          </a:p>
          <a:p>
            <a:pPr algn="ctr"/>
            <a:r>
              <a:rPr lang="en-US" altLang="ja-JP">
                <a:solidFill>
                  <a:sysClr val="windowText" lastClr="000000"/>
                </a:solidFill>
              </a:rPr>
              <a:t>\5,270</a:t>
            </a:r>
            <a:endParaRPr kumimoji="1" lang="ja-JP" altLang="en-US">
              <a:solidFill>
                <a:sysClr val="windowText" lastClr="000000"/>
              </a:solidFill>
            </a:endParaRPr>
          </a:p>
        </xdr:txBody>
      </xdr:sp>
      <xdr:sp macro="" textlink="">
        <xdr:nvSpPr>
          <xdr:cNvPr id="20" name="テキスト ボックス 21">
            <a:extLst>
              <a:ext uri="{FF2B5EF4-FFF2-40B4-BE49-F238E27FC236}">
                <a16:creationId xmlns:a16="http://schemas.microsoft.com/office/drawing/2014/main" id="{00000000-0008-0000-0000-000014000000}"/>
              </a:ext>
            </a:extLst>
          </xdr:cNvPr>
          <xdr:cNvSpPr txBox="1"/>
        </xdr:nvSpPr>
        <xdr:spPr>
          <a:xfrm>
            <a:off x="964127" y="1919179"/>
            <a:ext cx="1225299" cy="58477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3200" b="1"/>
              <a:t>(</a:t>
            </a:r>
            <a:r>
              <a:rPr kumimoji="1" lang="ja-JP" altLang="en-US" sz="3200" b="1"/>
              <a:t>例</a:t>
            </a:r>
            <a:r>
              <a:rPr kumimoji="1" lang="en-US" altLang="ja-JP" sz="3200" b="1"/>
              <a:t>)</a:t>
            </a:r>
            <a:endParaRPr kumimoji="1" lang="ja-JP" altLang="en-US" sz="3200" b="1"/>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483058</xdr:colOff>
      <xdr:row>2</xdr:row>
      <xdr:rowOff>239259</xdr:rowOff>
    </xdr:from>
    <xdr:ext cx="1269699" cy="1260000"/>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0129" y="1654402"/>
          <a:ext cx="1269699" cy="12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xdr:from>
          <xdr:col>6</xdr:col>
          <xdr:colOff>101972</xdr:colOff>
          <xdr:row>12</xdr:row>
          <xdr:rowOff>363087</xdr:rowOff>
        </xdr:from>
        <xdr:to>
          <xdr:col>7</xdr:col>
          <xdr:colOff>212090</xdr:colOff>
          <xdr:row>14</xdr:row>
          <xdr:rowOff>94148</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978772" y="6630537"/>
              <a:ext cx="643518" cy="874061"/>
              <a:chOff x="5447163" y="7008142"/>
              <a:chExt cx="306497" cy="874062"/>
            </a:xfrm>
          </xdr:grpSpPr>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5447163" y="7008142"/>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5448860" y="7520254"/>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97488</xdr:colOff>
          <xdr:row>15</xdr:row>
          <xdr:rowOff>369810</xdr:rowOff>
        </xdr:from>
        <xdr:to>
          <xdr:col>7</xdr:col>
          <xdr:colOff>207606</xdr:colOff>
          <xdr:row>17</xdr:row>
          <xdr:rowOff>100871</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4974288" y="8218410"/>
              <a:ext cx="643518" cy="874061"/>
              <a:chOff x="5447163" y="7008142"/>
              <a:chExt cx="306497" cy="874062"/>
            </a:xfrm>
          </xdr:grpSpPr>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5447163" y="7008142"/>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5448860" y="7520254"/>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104210</xdr:colOff>
          <xdr:row>18</xdr:row>
          <xdr:rowOff>354120</xdr:rowOff>
        </xdr:from>
        <xdr:to>
          <xdr:col>7</xdr:col>
          <xdr:colOff>214328</xdr:colOff>
          <xdr:row>20</xdr:row>
          <xdr:rowOff>85181</xdr:rowOff>
        </xdr:to>
        <xdr:grpSp>
          <xdr:nvGrpSpPr>
            <xdr:cNvPr id="11" name="グループ化 10">
              <a:extLst>
                <a:ext uri="{FF2B5EF4-FFF2-40B4-BE49-F238E27FC236}">
                  <a16:creationId xmlns:a16="http://schemas.microsoft.com/office/drawing/2014/main" id="{00000000-0008-0000-0100-00000B000000}"/>
                </a:ext>
              </a:extLst>
            </xdr:cNvPr>
            <xdr:cNvGrpSpPr/>
          </xdr:nvGrpSpPr>
          <xdr:grpSpPr>
            <a:xfrm>
              <a:off x="4981010" y="9783870"/>
              <a:ext cx="643518" cy="874061"/>
              <a:chOff x="5447163" y="7008142"/>
              <a:chExt cx="306497" cy="874062"/>
            </a:xfrm>
          </xdr:grpSpPr>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5447163" y="7008142"/>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5448860" y="7520254"/>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99726</xdr:colOff>
          <xdr:row>21</xdr:row>
          <xdr:rowOff>372049</xdr:rowOff>
        </xdr:from>
        <xdr:to>
          <xdr:col>7</xdr:col>
          <xdr:colOff>209844</xdr:colOff>
          <xdr:row>23</xdr:row>
          <xdr:rowOff>103110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4976526" y="11382949"/>
              <a:ext cx="643518" cy="874061"/>
              <a:chOff x="5447163" y="7008142"/>
              <a:chExt cx="306497" cy="874062"/>
            </a:xfrm>
          </xdr:grpSpPr>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5447163" y="7008142"/>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5448860" y="7520254"/>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xdr:twoCellAnchor>
    <xdr:from>
      <xdr:col>6</xdr:col>
      <xdr:colOff>106448</xdr:colOff>
      <xdr:row>24</xdr:row>
      <xdr:rowOff>378772</xdr:rowOff>
    </xdr:from>
    <xdr:to>
      <xdr:col>7</xdr:col>
      <xdr:colOff>216566</xdr:colOff>
      <xdr:row>26</xdr:row>
      <xdr:rowOff>109833</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4983248" y="12970822"/>
          <a:ext cx="643518" cy="874061"/>
          <a:chOff x="5447179" y="7008162"/>
          <a:chExt cx="306481" cy="874063"/>
        </a:xfrm>
      </xdr:grpSpPr>
      <xdr:sp macro="" textlink="">
        <xdr:nvSpPr>
          <xdr:cNvPr id="1087" name="Check Box 63" hidden="1">
            <a:extLst>
              <a:ext uri="{63B3BB69-23CF-44E3-9099-C40C66FF867C}">
                <a14:compatExt xmlns:a14="http://schemas.microsoft.com/office/drawing/2010/main" spid="_x0000_s1087"/>
              </a:ext>
              <a:ext uri="{FF2B5EF4-FFF2-40B4-BE49-F238E27FC236}">
                <a16:creationId xmlns:a16="http://schemas.microsoft.com/office/drawing/2014/main" id="{00000000-0008-0000-0100-00003F040000}"/>
              </a:ext>
            </a:extLst>
          </xdr:cNvPr>
          <xdr:cNvSpPr/>
        </xdr:nvSpPr>
        <xdr:spPr bwMode="auto">
          <a:xfrm>
            <a:off x="5447179" y="7008162"/>
            <a:ext cx="3048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088" name="Check Box 64" hidden="1">
            <a:extLst>
              <a:ext uri="{63B3BB69-23CF-44E3-9099-C40C66FF867C}">
                <a14:compatExt xmlns:a14="http://schemas.microsoft.com/office/drawing/2010/main" spid="_x0000_s1088"/>
              </a:ext>
              <a:ext uri="{FF2B5EF4-FFF2-40B4-BE49-F238E27FC236}">
                <a16:creationId xmlns:a16="http://schemas.microsoft.com/office/drawing/2014/main" id="{00000000-0008-0000-0100-000040040000}"/>
              </a:ext>
            </a:extLst>
          </xdr:cNvPr>
          <xdr:cNvSpPr/>
        </xdr:nvSpPr>
        <xdr:spPr bwMode="auto">
          <a:xfrm>
            <a:off x="5448860" y="7520275"/>
            <a:ext cx="3048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AlternateContent xmlns:mc="http://schemas.openxmlformats.org/markup-compatibility/2006">
    <mc:Choice xmlns:a14="http://schemas.microsoft.com/office/drawing/2010/main" Requires="a14">
      <xdr:twoCellAnchor>
        <xdr:from>
          <xdr:col>6</xdr:col>
          <xdr:colOff>104775</xdr:colOff>
          <xdr:row>25</xdr:row>
          <xdr:rowOff>0</xdr:rowOff>
        </xdr:from>
        <xdr:to>
          <xdr:col>7</xdr:col>
          <xdr:colOff>219075</xdr:colOff>
          <xdr:row>26</xdr:row>
          <xdr:rowOff>114300</xdr:rowOff>
        </xdr:to>
        <xdr:grpSp>
          <xdr:nvGrpSpPr>
            <xdr:cNvPr id="1115" name="Group 91">
              <a:extLst>
                <a:ext uri="{FF2B5EF4-FFF2-40B4-BE49-F238E27FC236}">
                  <a16:creationId xmlns:a16="http://schemas.microsoft.com/office/drawing/2014/main" id="{00000000-0008-0000-0100-00005B040000}"/>
                </a:ext>
              </a:extLst>
            </xdr:cNvPr>
            <xdr:cNvGrpSpPr>
              <a:grpSpLocks/>
            </xdr:cNvGrpSpPr>
          </xdr:nvGrpSpPr>
          <xdr:grpSpPr bwMode="auto">
            <a:xfrm>
              <a:off x="4981575" y="12973050"/>
              <a:ext cx="647700" cy="876300"/>
              <a:chOff x="54471" y="70081"/>
              <a:chExt cx="3065" cy="8741"/>
            </a:xfrm>
          </xdr:grpSpPr>
          <xdr:sp macro="" textlink="">
            <xdr:nvSpPr>
              <xdr:cNvPr id="4" name="Check Box 63" hidden="1">
                <a:extLst>
                  <a:ext uri="{63B3BB69-23CF-44E3-9099-C40C66FF867C}">
                    <a14:compatExt spid="_x0000_s1087"/>
                  </a:ext>
                  <a:ext uri="{FF2B5EF4-FFF2-40B4-BE49-F238E27FC236}">
                    <a16:creationId xmlns:a16="http://schemas.microsoft.com/office/drawing/2014/main" id="{00000000-0008-0000-0100-000004000000}"/>
                  </a:ext>
                </a:extLst>
              </xdr:cNvPr>
              <xdr:cNvSpPr/>
            </xdr:nvSpPr>
            <xdr:spPr bwMode="auto">
              <a:xfrm>
                <a:off x="54471" y="70081"/>
                <a:ext cx="3048" cy="36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5" name="Check Box 64" hidden="1">
                <a:extLst>
                  <a:ext uri="{63B3BB69-23CF-44E3-9099-C40C66FF867C}">
                    <a14:compatExt spid="_x0000_s1088"/>
                  </a:ext>
                  <a:ext uri="{FF2B5EF4-FFF2-40B4-BE49-F238E27FC236}">
                    <a16:creationId xmlns:a16="http://schemas.microsoft.com/office/drawing/2014/main" id="{00000000-0008-0000-0100-000005000000}"/>
                  </a:ext>
                </a:extLst>
              </xdr:cNvPr>
              <xdr:cNvSpPr/>
            </xdr:nvSpPr>
            <xdr:spPr bwMode="auto">
              <a:xfrm>
                <a:off x="54488" y="75202"/>
                <a:ext cx="3048" cy="36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147359</xdr:colOff>
          <xdr:row>12</xdr:row>
          <xdr:rowOff>365125</xdr:rowOff>
        </xdr:from>
        <xdr:to>
          <xdr:col>7</xdr:col>
          <xdr:colOff>265414</xdr:colOff>
          <xdr:row>14</xdr:row>
          <xdr:rowOff>96186</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5024159" y="6125845"/>
              <a:ext cx="651455" cy="1133141"/>
              <a:chOff x="5447177" y="7008188"/>
              <a:chExt cx="306471" cy="874043"/>
            </a:xfrm>
          </xdr:grpSpPr>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5447177" y="7008188"/>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5448848" y="7520281"/>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15</xdr:row>
          <xdr:rowOff>355973</xdr:rowOff>
        </xdr:from>
        <xdr:to>
          <xdr:col>7</xdr:col>
          <xdr:colOff>260930</xdr:colOff>
          <xdr:row>17</xdr:row>
          <xdr:rowOff>87034</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019675" y="7960733"/>
              <a:ext cx="651455" cy="1133141"/>
              <a:chOff x="5447177" y="7008183"/>
              <a:chExt cx="306471" cy="874054"/>
            </a:xfrm>
          </xdr:grpSpPr>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5447177" y="7008183"/>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5448848" y="752028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149597</xdr:colOff>
          <xdr:row>18</xdr:row>
          <xdr:rowOff>324408</xdr:rowOff>
        </xdr:from>
        <xdr:to>
          <xdr:col>7</xdr:col>
          <xdr:colOff>267652</xdr:colOff>
          <xdr:row>20</xdr:row>
          <xdr:rowOff>55469</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5026397" y="9773208"/>
              <a:ext cx="651455" cy="1133141"/>
              <a:chOff x="5447177" y="7008183"/>
              <a:chExt cx="306471" cy="874054"/>
            </a:xfrm>
          </xdr:grpSpPr>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5447177" y="7008183"/>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5448848" y="752028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145113</xdr:colOff>
          <xdr:row>21</xdr:row>
          <xdr:rowOff>326462</xdr:rowOff>
        </xdr:from>
        <xdr:to>
          <xdr:col>7</xdr:col>
          <xdr:colOff>263168</xdr:colOff>
          <xdr:row>23</xdr:row>
          <xdr:rowOff>57523</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5021913" y="11619302"/>
              <a:ext cx="651455" cy="1133141"/>
              <a:chOff x="5447177" y="7008188"/>
              <a:chExt cx="306471" cy="874043"/>
            </a:xfrm>
          </xdr:grpSpPr>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5447177" y="7008188"/>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5448848" y="7520281"/>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151835</xdr:colOff>
          <xdr:row>24</xdr:row>
          <xdr:rowOff>317310</xdr:rowOff>
        </xdr:from>
        <xdr:to>
          <xdr:col>7</xdr:col>
          <xdr:colOff>269890</xdr:colOff>
          <xdr:row>26</xdr:row>
          <xdr:rowOff>48371</xdr:rowOff>
        </xdr:to>
        <xdr:grpSp>
          <xdr:nvGrpSpPr>
            <xdr:cNvPr id="12" name="グループ化 11">
              <a:extLst>
                <a:ext uri="{FF2B5EF4-FFF2-40B4-BE49-F238E27FC236}">
                  <a16:creationId xmlns:a16="http://schemas.microsoft.com/office/drawing/2014/main" id="{00000000-0008-0000-0200-00000C000000}"/>
                </a:ext>
              </a:extLst>
            </xdr:cNvPr>
            <xdr:cNvGrpSpPr/>
          </xdr:nvGrpSpPr>
          <xdr:grpSpPr>
            <a:xfrm>
              <a:off x="5028635" y="13454190"/>
              <a:ext cx="651455" cy="1133141"/>
              <a:chOff x="5447177" y="7008188"/>
              <a:chExt cx="306471" cy="874043"/>
            </a:xfrm>
          </xdr:grpSpPr>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5447177" y="7008188"/>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5448848" y="7520281"/>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xdr:oneCellAnchor>
    <xdr:from>
      <xdr:col>5</xdr:col>
      <xdr:colOff>483058</xdr:colOff>
      <xdr:row>3</xdr:row>
      <xdr:rowOff>239259</xdr:rowOff>
    </xdr:from>
    <xdr:ext cx="1269699" cy="1260000"/>
    <xdr:pic>
      <xdr:nvPicPr>
        <xdr:cNvPr id="4" name="図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7408" y="1658484"/>
          <a:ext cx="1269699" cy="12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483058</xdr:colOff>
      <xdr:row>3</xdr:row>
      <xdr:rowOff>239259</xdr:rowOff>
    </xdr:from>
    <xdr:ext cx="1269699" cy="1260000"/>
    <xdr:pic>
      <xdr:nvPicPr>
        <xdr:cNvPr id="5" name="図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7408" y="1715634"/>
          <a:ext cx="1269699" cy="12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147359</xdr:colOff>
          <xdr:row>13</xdr:row>
          <xdr:rowOff>0</xdr:rowOff>
        </xdr:from>
        <xdr:to>
          <xdr:col>7</xdr:col>
          <xdr:colOff>265414</xdr:colOff>
          <xdr:row>14</xdr:row>
          <xdr:rowOff>112061</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5024159" y="6141720"/>
              <a:ext cx="651455" cy="1133141"/>
              <a:chOff x="5447171" y="7008167"/>
              <a:chExt cx="306480" cy="874071"/>
            </a:xfrm>
          </xdr:grpSpPr>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5447171" y="700816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5448851" y="7520288"/>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15</xdr:row>
          <xdr:rowOff>371848</xdr:rowOff>
        </xdr:from>
        <xdr:to>
          <xdr:col>7</xdr:col>
          <xdr:colOff>260930</xdr:colOff>
          <xdr:row>17</xdr:row>
          <xdr:rowOff>102909</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019675" y="7976608"/>
              <a:ext cx="651455" cy="1133141"/>
              <a:chOff x="5447171" y="7008167"/>
              <a:chExt cx="306480" cy="874071"/>
            </a:xfrm>
          </xdr:grpSpPr>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5447171" y="700816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5448851" y="7520288"/>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149597</xdr:colOff>
          <xdr:row>18</xdr:row>
          <xdr:rowOff>340283</xdr:rowOff>
        </xdr:from>
        <xdr:to>
          <xdr:col>7</xdr:col>
          <xdr:colOff>267652</xdr:colOff>
          <xdr:row>20</xdr:row>
          <xdr:rowOff>71344</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5026397" y="9789083"/>
              <a:ext cx="651455" cy="1133141"/>
              <a:chOff x="5447171" y="7008167"/>
              <a:chExt cx="306480" cy="874071"/>
            </a:xfrm>
          </xdr:grpSpPr>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5447171" y="700816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5448851" y="7520288"/>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145113</xdr:colOff>
          <xdr:row>21</xdr:row>
          <xdr:rowOff>342337</xdr:rowOff>
        </xdr:from>
        <xdr:to>
          <xdr:col>7</xdr:col>
          <xdr:colOff>263168</xdr:colOff>
          <xdr:row>23</xdr:row>
          <xdr:rowOff>73398</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5021913" y="11635177"/>
              <a:ext cx="651455" cy="1133141"/>
              <a:chOff x="5447171" y="7008167"/>
              <a:chExt cx="306480" cy="874071"/>
            </a:xfrm>
          </xdr:grpSpPr>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300-0000150C0000}"/>
                  </a:ext>
                </a:extLst>
              </xdr:cNvPr>
              <xdr:cNvSpPr/>
            </xdr:nvSpPr>
            <xdr:spPr bwMode="auto">
              <a:xfrm>
                <a:off x="5447171" y="700816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300-0000160C0000}"/>
                  </a:ext>
                </a:extLst>
              </xdr:cNvPr>
              <xdr:cNvSpPr/>
            </xdr:nvSpPr>
            <xdr:spPr bwMode="auto">
              <a:xfrm>
                <a:off x="5448851" y="7520288"/>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135960</xdr:colOff>
          <xdr:row>24</xdr:row>
          <xdr:rowOff>333185</xdr:rowOff>
        </xdr:from>
        <xdr:to>
          <xdr:col>7</xdr:col>
          <xdr:colOff>254015</xdr:colOff>
          <xdr:row>26</xdr:row>
          <xdr:rowOff>64246</xdr:rowOff>
        </xdr:to>
        <xdr:grpSp>
          <xdr:nvGrpSpPr>
            <xdr:cNvPr id="12" name="グループ化 11">
              <a:extLst>
                <a:ext uri="{FF2B5EF4-FFF2-40B4-BE49-F238E27FC236}">
                  <a16:creationId xmlns:a16="http://schemas.microsoft.com/office/drawing/2014/main" id="{00000000-0008-0000-0300-00000C000000}"/>
                </a:ext>
              </a:extLst>
            </xdr:cNvPr>
            <xdr:cNvGrpSpPr/>
          </xdr:nvGrpSpPr>
          <xdr:grpSpPr>
            <a:xfrm>
              <a:off x="5012760" y="13470065"/>
              <a:ext cx="651455" cy="1133141"/>
              <a:chOff x="5447171" y="7008167"/>
              <a:chExt cx="306480" cy="874071"/>
            </a:xfrm>
          </xdr:grpSpPr>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300-0000170C0000}"/>
                  </a:ext>
                </a:extLst>
              </xdr:cNvPr>
              <xdr:cNvSpPr/>
            </xdr:nvSpPr>
            <xdr:spPr bwMode="auto">
              <a:xfrm>
                <a:off x="5447171" y="700816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300-0000180C0000}"/>
                  </a:ext>
                </a:extLst>
              </xdr:cNvPr>
              <xdr:cNvSpPr/>
            </xdr:nvSpPr>
            <xdr:spPr bwMode="auto">
              <a:xfrm>
                <a:off x="5448851" y="7520288"/>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xdr:oneCellAnchor>
    <xdr:from>
      <xdr:col>5</xdr:col>
      <xdr:colOff>483058</xdr:colOff>
      <xdr:row>3</xdr:row>
      <xdr:rowOff>239259</xdr:rowOff>
    </xdr:from>
    <xdr:ext cx="1269699" cy="1260000"/>
    <xdr:pic>
      <xdr:nvPicPr>
        <xdr:cNvPr id="4" name="図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7408" y="1658484"/>
          <a:ext cx="1269699" cy="12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483058</xdr:colOff>
      <xdr:row>3</xdr:row>
      <xdr:rowOff>239259</xdr:rowOff>
    </xdr:from>
    <xdr:ext cx="1269699" cy="1260000"/>
    <xdr:pic>
      <xdr:nvPicPr>
        <xdr:cNvPr id="5" name="図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7408" y="1715634"/>
          <a:ext cx="1269699" cy="12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123543</xdr:colOff>
          <xdr:row>13</xdr:row>
          <xdr:rowOff>0</xdr:rowOff>
        </xdr:from>
        <xdr:to>
          <xdr:col>7</xdr:col>
          <xdr:colOff>233661</xdr:colOff>
          <xdr:row>14</xdr:row>
          <xdr:rowOff>112061</xdr:rowOff>
        </xdr:to>
        <xdr:grpSp>
          <xdr:nvGrpSpPr>
            <xdr:cNvPr id="13" name="グループ化 12">
              <a:extLst>
                <a:ext uri="{FF2B5EF4-FFF2-40B4-BE49-F238E27FC236}">
                  <a16:creationId xmlns:a16="http://schemas.microsoft.com/office/drawing/2014/main" id="{00000000-0008-0000-0400-00000D000000}"/>
                </a:ext>
              </a:extLst>
            </xdr:cNvPr>
            <xdr:cNvGrpSpPr/>
          </xdr:nvGrpSpPr>
          <xdr:grpSpPr>
            <a:xfrm>
              <a:off x="4974943" y="6121400"/>
              <a:ext cx="643518" cy="1128061"/>
              <a:chOff x="5447175" y="7008151"/>
              <a:chExt cx="306486" cy="874076"/>
            </a:xfrm>
          </xdr:grpSpPr>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400-000019100000}"/>
                  </a:ext>
                </a:extLst>
              </xdr:cNvPr>
              <xdr:cNvSpPr/>
            </xdr:nvSpPr>
            <xdr:spPr bwMode="auto">
              <a:xfrm>
                <a:off x="5447175" y="7008151"/>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400-00001A100000}"/>
                  </a:ext>
                </a:extLst>
              </xdr:cNvPr>
              <xdr:cNvSpPr/>
            </xdr:nvSpPr>
            <xdr:spPr bwMode="auto">
              <a:xfrm>
                <a:off x="5448861" y="752027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119059</xdr:colOff>
          <xdr:row>16</xdr:row>
          <xdr:rowOff>6723</xdr:rowOff>
        </xdr:from>
        <xdr:to>
          <xdr:col>7</xdr:col>
          <xdr:colOff>229177</xdr:colOff>
          <xdr:row>17</xdr:row>
          <xdr:rowOff>118784</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4970459" y="7969623"/>
              <a:ext cx="643518" cy="1128061"/>
              <a:chOff x="5447175" y="7008151"/>
              <a:chExt cx="306486" cy="874076"/>
            </a:xfrm>
          </xdr:grpSpPr>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400-00001B100000}"/>
                  </a:ext>
                </a:extLst>
              </xdr:cNvPr>
              <xdr:cNvSpPr/>
            </xdr:nvSpPr>
            <xdr:spPr bwMode="auto">
              <a:xfrm>
                <a:off x="5447175" y="7008151"/>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400-00001C100000}"/>
                  </a:ext>
                </a:extLst>
              </xdr:cNvPr>
              <xdr:cNvSpPr/>
            </xdr:nvSpPr>
            <xdr:spPr bwMode="auto">
              <a:xfrm>
                <a:off x="5448861" y="752027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125781</xdr:colOff>
          <xdr:row>18</xdr:row>
          <xdr:rowOff>372033</xdr:rowOff>
        </xdr:from>
        <xdr:to>
          <xdr:col>7</xdr:col>
          <xdr:colOff>235899</xdr:colOff>
          <xdr:row>20</xdr:row>
          <xdr:rowOff>103094</xdr:rowOff>
        </xdr:to>
        <xdr:grpSp>
          <xdr:nvGrpSpPr>
            <xdr:cNvPr id="15" name="グループ化 14">
              <a:extLst>
                <a:ext uri="{FF2B5EF4-FFF2-40B4-BE49-F238E27FC236}">
                  <a16:creationId xmlns:a16="http://schemas.microsoft.com/office/drawing/2014/main" id="{00000000-0008-0000-0400-00000F000000}"/>
                </a:ext>
              </a:extLst>
            </xdr:cNvPr>
            <xdr:cNvGrpSpPr/>
          </xdr:nvGrpSpPr>
          <xdr:grpSpPr>
            <a:xfrm>
              <a:off x="4977181" y="9795433"/>
              <a:ext cx="643518" cy="1128061"/>
              <a:chOff x="5447175" y="7008151"/>
              <a:chExt cx="306486" cy="874076"/>
            </a:xfrm>
          </xdr:grpSpPr>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400-00001D100000}"/>
                  </a:ext>
                </a:extLst>
              </xdr:cNvPr>
              <xdr:cNvSpPr/>
            </xdr:nvSpPr>
            <xdr:spPr bwMode="auto">
              <a:xfrm>
                <a:off x="5447175" y="7008151"/>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400-00001E100000}"/>
                  </a:ext>
                </a:extLst>
              </xdr:cNvPr>
              <xdr:cNvSpPr/>
            </xdr:nvSpPr>
            <xdr:spPr bwMode="auto">
              <a:xfrm>
                <a:off x="5448861" y="752027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121297</xdr:colOff>
          <xdr:row>22</xdr:row>
          <xdr:rowOff>8962</xdr:rowOff>
        </xdr:from>
        <xdr:to>
          <xdr:col>7</xdr:col>
          <xdr:colOff>231415</xdr:colOff>
          <xdr:row>23</xdr:row>
          <xdr:rowOff>121023</xdr:rowOff>
        </xdr:to>
        <xdr:grpSp>
          <xdr:nvGrpSpPr>
            <xdr:cNvPr id="16" name="グループ化 15">
              <a:extLst>
                <a:ext uri="{FF2B5EF4-FFF2-40B4-BE49-F238E27FC236}">
                  <a16:creationId xmlns:a16="http://schemas.microsoft.com/office/drawing/2014/main" id="{00000000-0008-0000-0400-000010000000}"/>
                </a:ext>
              </a:extLst>
            </xdr:cNvPr>
            <xdr:cNvGrpSpPr/>
          </xdr:nvGrpSpPr>
          <xdr:grpSpPr>
            <a:xfrm>
              <a:off x="4972697" y="11654862"/>
              <a:ext cx="643518" cy="1128061"/>
              <a:chOff x="5447175" y="7008151"/>
              <a:chExt cx="306486" cy="874076"/>
            </a:xfrm>
          </xdr:grpSpPr>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400-00001F100000}"/>
                  </a:ext>
                </a:extLst>
              </xdr:cNvPr>
              <xdr:cNvSpPr/>
            </xdr:nvSpPr>
            <xdr:spPr bwMode="auto">
              <a:xfrm>
                <a:off x="5447175" y="7008151"/>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400-000020100000}"/>
                  </a:ext>
                </a:extLst>
              </xdr:cNvPr>
              <xdr:cNvSpPr/>
            </xdr:nvSpPr>
            <xdr:spPr bwMode="auto">
              <a:xfrm>
                <a:off x="5448861" y="752027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128019</xdr:colOff>
          <xdr:row>25</xdr:row>
          <xdr:rowOff>15685</xdr:rowOff>
        </xdr:from>
        <xdr:to>
          <xdr:col>7</xdr:col>
          <xdr:colOff>238137</xdr:colOff>
          <xdr:row>26</xdr:row>
          <xdr:rowOff>127746</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4979419" y="13503085"/>
              <a:ext cx="643518" cy="1128061"/>
              <a:chOff x="5447175" y="7008151"/>
              <a:chExt cx="306486" cy="874076"/>
            </a:xfrm>
          </xdr:grpSpPr>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400-000021100000}"/>
                  </a:ext>
                </a:extLst>
              </xdr:cNvPr>
              <xdr:cNvSpPr/>
            </xdr:nvSpPr>
            <xdr:spPr bwMode="auto">
              <a:xfrm>
                <a:off x="5447175" y="7008151"/>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400-000022100000}"/>
                  </a:ext>
                </a:extLst>
              </xdr:cNvPr>
              <xdr:cNvSpPr/>
            </xdr:nvSpPr>
            <xdr:spPr bwMode="auto">
              <a:xfrm>
                <a:off x="5448861" y="752027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xdr:oneCellAnchor>
    <xdr:from>
      <xdr:col>5</xdr:col>
      <xdr:colOff>483058</xdr:colOff>
      <xdr:row>3</xdr:row>
      <xdr:rowOff>239259</xdr:rowOff>
    </xdr:from>
    <xdr:ext cx="1269699" cy="1260000"/>
    <xdr:pic>
      <xdr:nvPicPr>
        <xdr:cNvPr id="4" name="図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7408" y="1658484"/>
          <a:ext cx="1269699" cy="12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483058</xdr:colOff>
      <xdr:row>3</xdr:row>
      <xdr:rowOff>239259</xdr:rowOff>
    </xdr:from>
    <xdr:ext cx="1269699" cy="1260000"/>
    <xdr:pic>
      <xdr:nvPicPr>
        <xdr:cNvPr id="5" name="図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7408" y="1715634"/>
          <a:ext cx="1269699" cy="12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147359</xdr:colOff>
          <xdr:row>13</xdr:row>
          <xdr:rowOff>0</xdr:rowOff>
        </xdr:from>
        <xdr:to>
          <xdr:col>7</xdr:col>
          <xdr:colOff>265414</xdr:colOff>
          <xdr:row>14</xdr:row>
          <xdr:rowOff>112061</xdr:rowOff>
        </xdr:to>
        <xdr:grpSp>
          <xdr:nvGrpSpPr>
            <xdr:cNvPr id="8" name="グループ化 7">
              <a:extLst>
                <a:ext uri="{FF2B5EF4-FFF2-40B4-BE49-F238E27FC236}">
                  <a16:creationId xmlns:a16="http://schemas.microsoft.com/office/drawing/2014/main" id="{00000000-0008-0000-0500-000008000000}"/>
                </a:ext>
              </a:extLst>
            </xdr:cNvPr>
            <xdr:cNvGrpSpPr/>
          </xdr:nvGrpSpPr>
          <xdr:grpSpPr>
            <a:xfrm>
              <a:off x="4998759" y="6121400"/>
              <a:ext cx="651455" cy="1128061"/>
              <a:chOff x="5447172" y="7008143"/>
              <a:chExt cx="306480" cy="874076"/>
            </a:xfrm>
          </xdr:grpSpPr>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500-00000E140000}"/>
                  </a:ext>
                </a:extLst>
              </xdr:cNvPr>
              <xdr:cNvSpPr/>
            </xdr:nvSpPr>
            <xdr:spPr bwMode="auto">
              <a:xfrm>
                <a:off x="5447172" y="7008143"/>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500-00000F140000}"/>
                  </a:ext>
                </a:extLst>
              </xdr:cNvPr>
              <xdr:cNvSpPr/>
            </xdr:nvSpPr>
            <xdr:spPr bwMode="auto">
              <a:xfrm>
                <a:off x="5448852" y="7520269"/>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15</xdr:row>
          <xdr:rowOff>371848</xdr:rowOff>
        </xdr:from>
        <xdr:to>
          <xdr:col>7</xdr:col>
          <xdr:colOff>260930</xdr:colOff>
          <xdr:row>17</xdr:row>
          <xdr:rowOff>102909</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4994275" y="7953748"/>
              <a:ext cx="651455" cy="1128061"/>
              <a:chOff x="5447172" y="7008143"/>
              <a:chExt cx="306480" cy="874076"/>
            </a:xfrm>
          </xdr:grpSpPr>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500-000010140000}"/>
                  </a:ext>
                </a:extLst>
              </xdr:cNvPr>
              <xdr:cNvSpPr/>
            </xdr:nvSpPr>
            <xdr:spPr bwMode="auto">
              <a:xfrm>
                <a:off x="5447172" y="7008143"/>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500-000011140000}"/>
                  </a:ext>
                </a:extLst>
              </xdr:cNvPr>
              <xdr:cNvSpPr/>
            </xdr:nvSpPr>
            <xdr:spPr bwMode="auto">
              <a:xfrm>
                <a:off x="5448852" y="7520269"/>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149597</xdr:colOff>
          <xdr:row>18</xdr:row>
          <xdr:rowOff>340283</xdr:rowOff>
        </xdr:from>
        <xdr:to>
          <xdr:col>7</xdr:col>
          <xdr:colOff>267652</xdr:colOff>
          <xdr:row>20</xdr:row>
          <xdr:rowOff>71344</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5000997" y="9763683"/>
              <a:ext cx="651455" cy="1128061"/>
              <a:chOff x="5447172" y="7008147"/>
              <a:chExt cx="306480" cy="874085"/>
            </a:xfrm>
          </xdr:grpSpPr>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500-000012140000}"/>
                  </a:ext>
                </a:extLst>
              </xdr:cNvPr>
              <xdr:cNvSpPr/>
            </xdr:nvSpPr>
            <xdr:spPr bwMode="auto">
              <a:xfrm>
                <a:off x="5447172" y="700814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500-000013140000}"/>
                  </a:ext>
                </a:extLst>
              </xdr:cNvPr>
              <xdr:cNvSpPr/>
            </xdr:nvSpPr>
            <xdr:spPr bwMode="auto">
              <a:xfrm>
                <a:off x="5448852" y="7520282"/>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145113</xdr:colOff>
          <xdr:row>21</xdr:row>
          <xdr:rowOff>342337</xdr:rowOff>
        </xdr:from>
        <xdr:to>
          <xdr:col>7</xdr:col>
          <xdr:colOff>263168</xdr:colOff>
          <xdr:row>23</xdr:row>
          <xdr:rowOff>73398</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996513" y="11607237"/>
              <a:ext cx="651455" cy="1128061"/>
              <a:chOff x="5447172" y="7008143"/>
              <a:chExt cx="306480" cy="874076"/>
            </a:xfrm>
          </xdr:grpSpPr>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500-000014140000}"/>
                  </a:ext>
                </a:extLst>
              </xdr:cNvPr>
              <xdr:cNvSpPr/>
            </xdr:nvSpPr>
            <xdr:spPr bwMode="auto">
              <a:xfrm>
                <a:off x="5447172" y="7008143"/>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500-000015140000}"/>
                  </a:ext>
                </a:extLst>
              </xdr:cNvPr>
              <xdr:cNvSpPr/>
            </xdr:nvSpPr>
            <xdr:spPr bwMode="auto">
              <a:xfrm>
                <a:off x="5448852" y="7520269"/>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135960</xdr:colOff>
          <xdr:row>24</xdr:row>
          <xdr:rowOff>333185</xdr:rowOff>
        </xdr:from>
        <xdr:to>
          <xdr:col>7</xdr:col>
          <xdr:colOff>254015</xdr:colOff>
          <xdr:row>26</xdr:row>
          <xdr:rowOff>64246</xdr:rowOff>
        </xdr:to>
        <xdr:grpSp>
          <xdr:nvGrpSpPr>
            <xdr:cNvPr id="12" name="グループ化 11">
              <a:extLst>
                <a:ext uri="{FF2B5EF4-FFF2-40B4-BE49-F238E27FC236}">
                  <a16:creationId xmlns:a16="http://schemas.microsoft.com/office/drawing/2014/main" id="{00000000-0008-0000-0500-00000C000000}"/>
                </a:ext>
              </a:extLst>
            </xdr:cNvPr>
            <xdr:cNvGrpSpPr/>
          </xdr:nvGrpSpPr>
          <xdr:grpSpPr>
            <a:xfrm>
              <a:off x="4987360" y="13439585"/>
              <a:ext cx="651455" cy="1128061"/>
              <a:chOff x="5447172" y="7008147"/>
              <a:chExt cx="306480" cy="874085"/>
            </a:xfrm>
          </xdr:grpSpPr>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500-000016140000}"/>
                  </a:ext>
                </a:extLst>
              </xdr:cNvPr>
              <xdr:cNvSpPr/>
            </xdr:nvSpPr>
            <xdr:spPr bwMode="auto">
              <a:xfrm>
                <a:off x="5447172" y="700814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500-000017140000}"/>
                  </a:ext>
                </a:extLst>
              </xdr:cNvPr>
              <xdr:cNvSpPr/>
            </xdr:nvSpPr>
            <xdr:spPr bwMode="auto">
              <a:xfrm>
                <a:off x="5448852" y="7520282"/>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xdr:oneCellAnchor>
    <xdr:from>
      <xdr:col>5</xdr:col>
      <xdr:colOff>483058</xdr:colOff>
      <xdr:row>3</xdr:row>
      <xdr:rowOff>239259</xdr:rowOff>
    </xdr:from>
    <xdr:ext cx="1269699" cy="1260000"/>
    <xdr:pic>
      <xdr:nvPicPr>
        <xdr:cNvPr id="4" name="図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7408" y="1658484"/>
          <a:ext cx="1269699" cy="12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483058</xdr:colOff>
      <xdr:row>3</xdr:row>
      <xdr:rowOff>239259</xdr:rowOff>
    </xdr:from>
    <xdr:ext cx="1269699" cy="1260000"/>
    <xdr:pic>
      <xdr:nvPicPr>
        <xdr:cNvPr id="5" name="図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7408" y="1715634"/>
          <a:ext cx="1269699" cy="12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147359</xdr:colOff>
          <xdr:row>13</xdr:row>
          <xdr:rowOff>0</xdr:rowOff>
        </xdr:from>
        <xdr:to>
          <xdr:col>7</xdr:col>
          <xdr:colOff>265414</xdr:colOff>
          <xdr:row>14</xdr:row>
          <xdr:rowOff>112061</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5024159" y="6141720"/>
              <a:ext cx="651455" cy="1133141"/>
              <a:chOff x="5447171" y="7008167"/>
              <a:chExt cx="306480" cy="874071"/>
            </a:xfrm>
          </xdr:grpSpPr>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600-000001340000}"/>
                  </a:ext>
                </a:extLst>
              </xdr:cNvPr>
              <xdr:cNvSpPr/>
            </xdr:nvSpPr>
            <xdr:spPr bwMode="auto">
              <a:xfrm>
                <a:off x="5447171" y="700816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600-000002340000}"/>
                  </a:ext>
                </a:extLst>
              </xdr:cNvPr>
              <xdr:cNvSpPr/>
            </xdr:nvSpPr>
            <xdr:spPr bwMode="auto">
              <a:xfrm>
                <a:off x="5448851" y="7520288"/>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15</xdr:row>
          <xdr:rowOff>371848</xdr:rowOff>
        </xdr:from>
        <xdr:to>
          <xdr:col>7</xdr:col>
          <xdr:colOff>260930</xdr:colOff>
          <xdr:row>17</xdr:row>
          <xdr:rowOff>102909</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5019675" y="7976608"/>
              <a:ext cx="651455" cy="1133141"/>
              <a:chOff x="5447171" y="7008167"/>
              <a:chExt cx="306480" cy="874071"/>
            </a:xfrm>
          </xdr:grpSpPr>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600-000003340000}"/>
                  </a:ext>
                </a:extLst>
              </xdr:cNvPr>
              <xdr:cNvSpPr/>
            </xdr:nvSpPr>
            <xdr:spPr bwMode="auto">
              <a:xfrm>
                <a:off x="5447171" y="700816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600-000004340000}"/>
                  </a:ext>
                </a:extLst>
              </xdr:cNvPr>
              <xdr:cNvSpPr/>
            </xdr:nvSpPr>
            <xdr:spPr bwMode="auto">
              <a:xfrm>
                <a:off x="5448851" y="7520288"/>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149597</xdr:colOff>
          <xdr:row>18</xdr:row>
          <xdr:rowOff>340283</xdr:rowOff>
        </xdr:from>
        <xdr:to>
          <xdr:col>7</xdr:col>
          <xdr:colOff>267652</xdr:colOff>
          <xdr:row>20</xdr:row>
          <xdr:rowOff>71344</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5026397" y="9789083"/>
              <a:ext cx="651455" cy="1133141"/>
              <a:chOff x="5447171" y="7008167"/>
              <a:chExt cx="306480" cy="874071"/>
            </a:xfrm>
          </xdr:grpSpPr>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600-000005340000}"/>
                  </a:ext>
                </a:extLst>
              </xdr:cNvPr>
              <xdr:cNvSpPr/>
            </xdr:nvSpPr>
            <xdr:spPr bwMode="auto">
              <a:xfrm>
                <a:off x="5447171" y="700816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600-000006340000}"/>
                  </a:ext>
                </a:extLst>
              </xdr:cNvPr>
              <xdr:cNvSpPr/>
            </xdr:nvSpPr>
            <xdr:spPr bwMode="auto">
              <a:xfrm>
                <a:off x="5448851" y="7520288"/>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145113</xdr:colOff>
          <xdr:row>21</xdr:row>
          <xdr:rowOff>342337</xdr:rowOff>
        </xdr:from>
        <xdr:to>
          <xdr:col>7</xdr:col>
          <xdr:colOff>263168</xdr:colOff>
          <xdr:row>23</xdr:row>
          <xdr:rowOff>73398</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021913" y="11635177"/>
              <a:ext cx="651455" cy="1133141"/>
              <a:chOff x="5447171" y="7008167"/>
              <a:chExt cx="306480" cy="874071"/>
            </a:xfrm>
          </xdr:grpSpPr>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600-000007340000}"/>
                  </a:ext>
                </a:extLst>
              </xdr:cNvPr>
              <xdr:cNvSpPr/>
            </xdr:nvSpPr>
            <xdr:spPr bwMode="auto">
              <a:xfrm>
                <a:off x="5447171" y="700816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600-000008340000}"/>
                  </a:ext>
                </a:extLst>
              </xdr:cNvPr>
              <xdr:cNvSpPr/>
            </xdr:nvSpPr>
            <xdr:spPr bwMode="auto">
              <a:xfrm>
                <a:off x="5448851" y="7520288"/>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135960</xdr:colOff>
          <xdr:row>24</xdr:row>
          <xdr:rowOff>333185</xdr:rowOff>
        </xdr:from>
        <xdr:to>
          <xdr:col>7</xdr:col>
          <xdr:colOff>254015</xdr:colOff>
          <xdr:row>26</xdr:row>
          <xdr:rowOff>64246</xdr:rowOff>
        </xdr:to>
        <xdr:grpSp>
          <xdr:nvGrpSpPr>
            <xdr:cNvPr id="6" name="グループ化 5">
              <a:extLst>
                <a:ext uri="{FF2B5EF4-FFF2-40B4-BE49-F238E27FC236}">
                  <a16:creationId xmlns:a16="http://schemas.microsoft.com/office/drawing/2014/main" id="{00000000-0008-0000-0600-000006000000}"/>
                </a:ext>
              </a:extLst>
            </xdr:cNvPr>
            <xdr:cNvGrpSpPr/>
          </xdr:nvGrpSpPr>
          <xdr:grpSpPr>
            <a:xfrm>
              <a:off x="5012760" y="13470065"/>
              <a:ext cx="651455" cy="1133141"/>
              <a:chOff x="5447171" y="7008167"/>
              <a:chExt cx="306480" cy="874071"/>
            </a:xfrm>
          </xdr:grpSpPr>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600-000009340000}"/>
                  </a:ext>
                </a:extLst>
              </xdr:cNvPr>
              <xdr:cNvSpPr/>
            </xdr:nvSpPr>
            <xdr:spPr bwMode="auto">
              <a:xfrm>
                <a:off x="5447171" y="700816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600-00000A340000}"/>
                  </a:ext>
                </a:extLst>
              </xdr:cNvPr>
              <xdr:cNvSpPr/>
            </xdr:nvSpPr>
            <xdr:spPr bwMode="auto">
              <a:xfrm>
                <a:off x="5448851" y="7520288"/>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xdr:oneCellAnchor>
    <xdr:from>
      <xdr:col>5</xdr:col>
      <xdr:colOff>483058</xdr:colOff>
      <xdr:row>3</xdr:row>
      <xdr:rowOff>239259</xdr:rowOff>
    </xdr:from>
    <xdr:ext cx="1269699" cy="1260000"/>
    <xdr:pic>
      <xdr:nvPicPr>
        <xdr:cNvPr id="7" name="図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7408" y="1658484"/>
          <a:ext cx="1269699" cy="12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483058</xdr:colOff>
      <xdr:row>3</xdr:row>
      <xdr:rowOff>239259</xdr:rowOff>
    </xdr:from>
    <xdr:ext cx="1269699" cy="1260000"/>
    <xdr:pic>
      <xdr:nvPicPr>
        <xdr:cNvPr id="8" name="図 7">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7408" y="1658484"/>
          <a:ext cx="1269699" cy="12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147359</xdr:colOff>
          <xdr:row>13</xdr:row>
          <xdr:rowOff>0</xdr:rowOff>
        </xdr:from>
        <xdr:to>
          <xdr:col>7</xdr:col>
          <xdr:colOff>265414</xdr:colOff>
          <xdr:row>14</xdr:row>
          <xdr:rowOff>112061</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5024159" y="6141720"/>
              <a:ext cx="651455" cy="1133141"/>
              <a:chOff x="5447171" y="7008167"/>
              <a:chExt cx="306480" cy="874071"/>
            </a:xfrm>
          </xdr:grpSpPr>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700-000001380000}"/>
                  </a:ext>
                </a:extLst>
              </xdr:cNvPr>
              <xdr:cNvSpPr/>
            </xdr:nvSpPr>
            <xdr:spPr bwMode="auto">
              <a:xfrm>
                <a:off x="5447171" y="700816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700-000002380000}"/>
                  </a:ext>
                </a:extLst>
              </xdr:cNvPr>
              <xdr:cNvSpPr/>
            </xdr:nvSpPr>
            <xdr:spPr bwMode="auto">
              <a:xfrm>
                <a:off x="5448851" y="7520288"/>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15</xdr:row>
          <xdr:rowOff>371848</xdr:rowOff>
        </xdr:from>
        <xdr:to>
          <xdr:col>7</xdr:col>
          <xdr:colOff>260930</xdr:colOff>
          <xdr:row>17</xdr:row>
          <xdr:rowOff>102909</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5019675" y="7976608"/>
              <a:ext cx="651455" cy="1133141"/>
              <a:chOff x="5447171" y="7008167"/>
              <a:chExt cx="306480" cy="874071"/>
            </a:xfrm>
          </xdr:grpSpPr>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700-000003380000}"/>
                  </a:ext>
                </a:extLst>
              </xdr:cNvPr>
              <xdr:cNvSpPr/>
            </xdr:nvSpPr>
            <xdr:spPr bwMode="auto">
              <a:xfrm>
                <a:off x="5447171" y="700816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700-000004380000}"/>
                  </a:ext>
                </a:extLst>
              </xdr:cNvPr>
              <xdr:cNvSpPr/>
            </xdr:nvSpPr>
            <xdr:spPr bwMode="auto">
              <a:xfrm>
                <a:off x="5448851" y="7520288"/>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149597</xdr:colOff>
          <xdr:row>18</xdr:row>
          <xdr:rowOff>340283</xdr:rowOff>
        </xdr:from>
        <xdr:to>
          <xdr:col>7</xdr:col>
          <xdr:colOff>267652</xdr:colOff>
          <xdr:row>20</xdr:row>
          <xdr:rowOff>71344</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5026397" y="9789083"/>
              <a:ext cx="651455" cy="1133141"/>
              <a:chOff x="5447171" y="7008167"/>
              <a:chExt cx="306480" cy="874071"/>
            </a:xfrm>
          </xdr:grpSpPr>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700-000005380000}"/>
                  </a:ext>
                </a:extLst>
              </xdr:cNvPr>
              <xdr:cNvSpPr/>
            </xdr:nvSpPr>
            <xdr:spPr bwMode="auto">
              <a:xfrm>
                <a:off x="5447171" y="700816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700-000006380000}"/>
                  </a:ext>
                </a:extLst>
              </xdr:cNvPr>
              <xdr:cNvSpPr/>
            </xdr:nvSpPr>
            <xdr:spPr bwMode="auto">
              <a:xfrm>
                <a:off x="5448851" y="7520288"/>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145113</xdr:colOff>
          <xdr:row>21</xdr:row>
          <xdr:rowOff>342337</xdr:rowOff>
        </xdr:from>
        <xdr:to>
          <xdr:col>7</xdr:col>
          <xdr:colOff>263168</xdr:colOff>
          <xdr:row>23</xdr:row>
          <xdr:rowOff>73398</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021913" y="11635177"/>
              <a:ext cx="651455" cy="1133141"/>
              <a:chOff x="5447171" y="7008167"/>
              <a:chExt cx="306480" cy="874071"/>
            </a:xfrm>
          </xdr:grpSpPr>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700-000007380000}"/>
                  </a:ext>
                </a:extLst>
              </xdr:cNvPr>
              <xdr:cNvSpPr/>
            </xdr:nvSpPr>
            <xdr:spPr bwMode="auto">
              <a:xfrm>
                <a:off x="5447171" y="700816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700-000008380000}"/>
                  </a:ext>
                </a:extLst>
              </xdr:cNvPr>
              <xdr:cNvSpPr/>
            </xdr:nvSpPr>
            <xdr:spPr bwMode="auto">
              <a:xfrm>
                <a:off x="5448851" y="7520288"/>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135960</xdr:colOff>
          <xdr:row>24</xdr:row>
          <xdr:rowOff>333185</xdr:rowOff>
        </xdr:from>
        <xdr:to>
          <xdr:col>7</xdr:col>
          <xdr:colOff>254015</xdr:colOff>
          <xdr:row>26</xdr:row>
          <xdr:rowOff>64246</xdr:rowOff>
        </xdr:to>
        <xdr:grpSp>
          <xdr:nvGrpSpPr>
            <xdr:cNvPr id="6" name="グループ化 5">
              <a:extLst>
                <a:ext uri="{FF2B5EF4-FFF2-40B4-BE49-F238E27FC236}">
                  <a16:creationId xmlns:a16="http://schemas.microsoft.com/office/drawing/2014/main" id="{00000000-0008-0000-0700-000006000000}"/>
                </a:ext>
              </a:extLst>
            </xdr:cNvPr>
            <xdr:cNvGrpSpPr/>
          </xdr:nvGrpSpPr>
          <xdr:grpSpPr>
            <a:xfrm>
              <a:off x="5012760" y="13470065"/>
              <a:ext cx="651455" cy="1133141"/>
              <a:chOff x="5447171" y="7008167"/>
              <a:chExt cx="306480" cy="874071"/>
            </a:xfrm>
          </xdr:grpSpPr>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700-000009380000}"/>
                  </a:ext>
                </a:extLst>
              </xdr:cNvPr>
              <xdr:cNvSpPr/>
            </xdr:nvSpPr>
            <xdr:spPr bwMode="auto">
              <a:xfrm>
                <a:off x="5447171" y="7008167"/>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700-00000A380000}"/>
                  </a:ext>
                </a:extLst>
              </xdr:cNvPr>
              <xdr:cNvSpPr/>
            </xdr:nvSpPr>
            <xdr:spPr bwMode="auto">
              <a:xfrm>
                <a:off x="5448851" y="7520288"/>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xdr:oneCellAnchor>
    <xdr:from>
      <xdr:col>5</xdr:col>
      <xdr:colOff>483058</xdr:colOff>
      <xdr:row>3</xdr:row>
      <xdr:rowOff>239259</xdr:rowOff>
    </xdr:from>
    <xdr:ext cx="1269699" cy="1260000"/>
    <xdr:pic>
      <xdr:nvPicPr>
        <xdr:cNvPr id="7" name="図 6">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7408" y="1658484"/>
          <a:ext cx="1269699" cy="12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483058</xdr:colOff>
      <xdr:row>3</xdr:row>
      <xdr:rowOff>239259</xdr:rowOff>
    </xdr:from>
    <xdr:ext cx="1269699" cy="1260000"/>
    <xdr:pic>
      <xdr:nvPicPr>
        <xdr:cNvPr id="8" name="図 7">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7408" y="1658484"/>
          <a:ext cx="1269699" cy="12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147359</xdr:colOff>
          <xdr:row>13</xdr:row>
          <xdr:rowOff>0</xdr:rowOff>
        </xdr:from>
        <xdr:to>
          <xdr:col>7</xdr:col>
          <xdr:colOff>265414</xdr:colOff>
          <xdr:row>14</xdr:row>
          <xdr:rowOff>112061</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5024159" y="6141720"/>
              <a:ext cx="651455" cy="1133141"/>
              <a:chOff x="5447177" y="7008169"/>
              <a:chExt cx="306471" cy="874064"/>
            </a:xfrm>
          </xdr:grpSpPr>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800-0000013C0000}"/>
                  </a:ext>
                </a:extLst>
              </xdr:cNvPr>
              <xdr:cNvSpPr/>
            </xdr:nvSpPr>
            <xdr:spPr bwMode="auto">
              <a:xfrm>
                <a:off x="5447177" y="7008169"/>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800-0000023C0000}"/>
                  </a:ext>
                </a:extLst>
              </xdr:cNvPr>
              <xdr:cNvSpPr/>
            </xdr:nvSpPr>
            <xdr:spPr bwMode="auto">
              <a:xfrm>
                <a:off x="5448848" y="7520283"/>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15</xdr:row>
          <xdr:rowOff>371848</xdr:rowOff>
        </xdr:from>
        <xdr:to>
          <xdr:col>7</xdr:col>
          <xdr:colOff>260930</xdr:colOff>
          <xdr:row>17</xdr:row>
          <xdr:rowOff>102909</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5019675" y="7976608"/>
              <a:ext cx="651455" cy="1133141"/>
              <a:chOff x="5447177" y="7008169"/>
              <a:chExt cx="306471" cy="874064"/>
            </a:xfrm>
          </xdr:grpSpPr>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800-0000033C0000}"/>
                  </a:ext>
                </a:extLst>
              </xdr:cNvPr>
              <xdr:cNvSpPr/>
            </xdr:nvSpPr>
            <xdr:spPr bwMode="auto">
              <a:xfrm>
                <a:off x="5447177" y="7008169"/>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800-0000043C0000}"/>
                  </a:ext>
                </a:extLst>
              </xdr:cNvPr>
              <xdr:cNvSpPr/>
            </xdr:nvSpPr>
            <xdr:spPr bwMode="auto">
              <a:xfrm>
                <a:off x="5448848" y="7520283"/>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149597</xdr:colOff>
          <xdr:row>18</xdr:row>
          <xdr:rowOff>340283</xdr:rowOff>
        </xdr:from>
        <xdr:to>
          <xdr:col>7</xdr:col>
          <xdr:colOff>267652</xdr:colOff>
          <xdr:row>20</xdr:row>
          <xdr:rowOff>71344</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5026397" y="9789083"/>
              <a:ext cx="651455" cy="1133141"/>
              <a:chOff x="5447177" y="7008169"/>
              <a:chExt cx="306471" cy="874064"/>
            </a:xfrm>
          </xdr:grpSpPr>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800-0000053C0000}"/>
                  </a:ext>
                </a:extLst>
              </xdr:cNvPr>
              <xdr:cNvSpPr/>
            </xdr:nvSpPr>
            <xdr:spPr bwMode="auto">
              <a:xfrm>
                <a:off x="5447177" y="7008169"/>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800-0000063C0000}"/>
                  </a:ext>
                </a:extLst>
              </xdr:cNvPr>
              <xdr:cNvSpPr/>
            </xdr:nvSpPr>
            <xdr:spPr bwMode="auto">
              <a:xfrm>
                <a:off x="5448848" y="7520283"/>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145113</xdr:colOff>
          <xdr:row>21</xdr:row>
          <xdr:rowOff>342337</xdr:rowOff>
        </xdr:from>
        <xdr:to>
          <xdr:col>7</xdr:col>
          <xdr:colOff>263168</xdr:colOff>
          <xdr:row>23</xdr:row>
          <xdr:rowOff>73398</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021913" y="11635177"/>
              <a:ext cx="651455" cy="1133141"/>
              <a:chOff x="5447177" y="7008169"/>
              <a:chExt cx="306471" cy="874064"/>
            </a:xfrm>
          </xdr:grpSpPr>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800-0000073C0000}"/>
                  </a:ext>
                </a:extLst>
              </xdr:cNvPr>
              <xdr:cNvSpPr/>
            </xdr:nvSpPr>
            <xdr:spPr bwMode="auto">
              <a:xfrm>
                <a:off x="5447177" y="7008169"/>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800-0000083C0000}"/>
                  </a:ext>
                </a:extLst>
              </xdr:cNvPr>
              <xdr:cNvSpPr/>
            </xdr:nvSpPr>
            <xdr:spPr bwMode="auto">
              <a:xfrm>
                <a:off x="5448848" y="7520283"/>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135960</xdr:colOff>
          <xdr:row>24</xdr:row>
          <xdr:rowOff>333185</xdr:rowOff>
        </xdr:from>
        <xdr:to>
          <xdr:col>7</xdr:col>
          <xdr:colOff>254015</xdr:colOff>
          <xdr:row>26</xdr:row>
          <xdr:rowOff>64246</xdr:rowOff>
        </xdr:to>
        <xdr:grpSp>
          <xdr:nvGrpSpPr>
            <xdr:cNvPr id="6" name="グループ化 5">
              <a:extLst>
                <a:ext uri="{FF2B5EF4-FFF2-40B4-BE49-F238E27FC236}">
                  <a16:creationId xmlns:a16="http://schemas.microsoft.com/office/drawing/2014/main" id="{00000000-0008-0000-0800-000006000000}"/>
                </a:ext>
              </a:extLst>
            </xdr:cNvPr>
            <xdr:cNvGrpSpPr/>
          </xdr:nvGrpSpPr>
          <xdr:grpSpPr>
            <a:xfrm>
              <a:off x="5012760" y="13470065"/>
              <a:ext cx="651455" cy="1133141"/>
              <a:chOff x="5447177" y="7008169"/>
              <a:chExt cx="306471" cy="874064"/>
            </a:xfrm>
          </xdr:grpSpPr>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800-0000093C0000}"/>
                  </a:ext>
                </a:extLst>
              </xdr:cNvPr>
              <xdr:cNvSpPr/>
            </xdr:nvSpPr>
            <xdr:spPr bwMode="auto">
              <a:xfrm>
                <a:off x="5447177" y="7008169"/>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S</a:t>
                </a:r>
              </a:p>
            </xdr:txBody>
          </xdr:sp>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800-00000A3C0000}"/>
                  </a:ext>
                </a:extLst>
              </xdr:cNvPr>
              <xdr:cNvSpPr/>
            </xdr:nvSpPr>
            <xdr:spPr bwMode="auto">
              <a:xfrm>
                <a:off x="5448848" y="7520283"/>
                <a:ext cx="304800"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a:t>
                </a:r>
              </a:p>
            </xdr:txBody>
          </xdr:sp>
        </xdr:grpSp>
        <xdr:clientData/>
      </xdr:twoCellAnchor>
    </mc:Choice>
    <mc:Fallback/>
  </mc:AlternateContent>
  <xdr:oneCellAnchor>
    <xdr:from>
      <xdr:col>5</xdr:col>
      <xdr:colOff>483058</xdr:colOff>
      <xdr:row>3</xdr:row>
      <xdr:rowOff>239259</xdr:rowOff>
    </xdr:from>
    <xdr:ext cx="1269699" cy="1260000"/>
    <xdr:pic>
      <xdr:nvPicPr>
        <xdr:cNvPr id="7" name="図 6">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7408" y="1658484"/>
          <a:ext cx="1269699" cy="12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483058</xdr:colOff>
      <xdr:row>3</xdr:row>
      <xdr:rowOff>239259</xdr:rowOff>
    </xdr:from>
    <xdr:ext cx="1269699" cy="1260000"/>
    <xdr:pic>
      <xdr:nvPicPr>
        <xdr:cNvPr id="8" name="図 7">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7408" y="1658484"/>
          <a:ext cx="1269699" cy="12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higashiomi-shoko@e-omi.ne.jp&#21491;&#35352;QR&#12467;&#12540;&#12489;&#12434;&#35501;&#12415;&#21462;&#12426;&#19979;&#12373;&#12356;&#8594;"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drawing" Target="../drawings/drawing2.x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printerSettings" Target="../printerSettings/printerSettings2.bin"/><Relationship Id="rId1" Type="http://schemas.openxmlformats.org/officeDocument/2006/relationships/hyperlink" Target="mailto:higashiomi-shoko@e-omi.ne.jp&#21491;&#35352;QR&#12467;&#12540;&#12489;&#12434;&#35501;&#12415;&#21462;&#12426;&#19979;&#12373;&#12356;&#12290;&#8594;" TargetMode="External"/><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vmlDrawing" Target="../drawings/vmlDrawing2.v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3.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4.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3" Type="http://schemas.openxmlformats.org/officeDocument/2006/relationships/vmlDrawing" Target="../drawings/vmlDrawing5.vml"/><Relationship Id="rId7" Type="http://schemas.openxmlformats.org/officeDocument/2006/relationships/ctrlProp" Target="../ctrlProps/ctrlProp44.xml"/><Relationship Id="rId12" Type="http://schemas.openxmlformats.org/officeDocument/2006/relationships/ctrlProp" Target="../ctrlProps/ctrlProp49.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5.xml"/><Relationship Id="rId13" Type="http://schemas.openxmlformats.org/officeDocument/2006/relationships/ctrlProp" Target="../ctrlProps/ctrlProp60.xml"/><Relationship Id="rId3" Type="http://schemas.openxmlformats.org/officeDocument/2006/relationships/vmlDrawing" Target="../drawings/vmlDrawing6.vml"/><Relationship Id="rId7" Type="http://schemas.openxmlformats.org/officeDocument/2006/relationships/ctrlProp" Target="../ctrlProps/ctrlProp54.xml"/><Relationship Id="rId12" Type="http://schemas.openxmlformats.org/officeDocument/2006/relationships/ctrlProp" Target="../ctrlProps/ctrlProp59.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53.xml"/><Relationship Id="rId11" Type="http://schemas.openxmlformats.org/officeDocument/2006/relationships/ctrlProp" Target="../ctrlProps/ctrlProp58.xml"/><Relationship Id="rId5" Type="http://schemas.openxmlformats.org/officeDocument/2006/relationships/ctrlProp" Target="../ctrlProps/ctrlProp52.xml"/><Relationship Id="rId10" Type="http://schemas.openxmlformats.org/officeDocument/2006/relationships/ctrlProp" Target="../ctrlProps/ctrlProp57.xml"/><Relationship Id="rId4" Type="http://schemas.openxmlformats.org/officeDocument/2006/relationships/ctrlProp" Target="../ctrlProps/ctrlProp51.xml"/><Relationship Id="rId9" Type="http://schemas.openxmlformats.org/officeDocument/2006/relationships/ctrlProp" Target="../ctrlProps/ctrlProp5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5.xml"/><Relationship Id="rId13" Type="http://schemas.openxmlformats.org/officeDocument/2006/relationships/ctrlProp" Target="../ctrlProps/ctrlProp70.xml"/><Relationship Id="rId3" Type="http://schemas.openxmlformats.org/officeDocument/2006/relationships/vmlDrawing" Target="../drawings/vmlDrawing7.vml"/><Relationship Id="rId7" Type="http://schemas.openxmlformats.org/officeDocument/2006/relationships/ctrlProp" Target="../ctrlProps/ctrlProp64.xml"/><Relationship Id="rId12" Type="http://schemas.openxmlformats.org/officeDocument/2006/relationships/ctrlProp" Target="../ctrlProps/ctrlProp69.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63.xml"/><Relationship Id="rId11" Type="http://schemas.openxmlformats.org/officeDocument/2006/relationships/ctrlProp" Target="../ctrlProps/ctrlProp68.xml"/><Relationship Id="rId5" Type="http://schemas.openxmlformats.org/officeDocument/2006/relationships/ctrlProp" Target="../ctrlProps/ctrlProp62.xml"/><Relationship Id="rId10" Type="http://schemas.openxmlformats.org/officeDocument/2006/relationships/ctrlProp" Target="../ctrlProps/ctrlProp67.xml"/><Relationship Id="rId4" Type="http://schemas.openxmlformats.org/officeDocument/2006/relationships/ctrlProp" Target="../ctrlProps/ctrlProp61.xml"/><Relationship Id="rId9" Type="http://schemas.openxmlformats.org/officeDocument/2006/relationships/ctrlProp" Target="../ctrlProps/ctrlProp6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5.xml"/><Relationship Id="rId13" Type="http://schemas.openxmlformats.org/officeDocument/2006/relationships/ctrlProp" Target="../ctrlProps/ctrlProp80.xml"/><Relationship Id="rId3" Type="http://schemas.openxmlformats.org/officeDocument/2006/relationships/vmlDrawing" Target="../drawings/vmlDrawing8.vml"/><Relationship Id="rId7" Type="http://schemas.openxmlformats.org/officeDocument/2006/relationships/ctrlProp" Target="../ctrlProps/ctrlProp74.xml"/><Relationship Id="rId12" Type="http://schemas.openxmlformats.org/officeDocument/2006/relationships/ctrlProp" Target="../ctrlProps/ctrlProp79.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73.xml"/><Relationship Id="rId11" Type="http://schemas.openxmlformats.org/officeDocument/2006/relationships/ctrlProp" Target="../ctrlProps/ctrlProp78.xml"/><Relationship Id="rId5" Type="http://schemas.openxmlformats.org/officeDocument/2006/relationships/ctrlProp" Target="../ctrlProps/ctrlProp72.xml"/><Relationship Id="rId10" Type="http://schemas.openxmlformats.org/officeDocument/2006/relationships/ctrlProp" Target="../ctrlProps/ctrlProp77.xml"/><Relationship Id="rId4" Type="http://schemas.openxmlformats.org/officeDocument/2006/relationships/ctrlProp" Target="../ctrlProps/ctrlProp71.xml"/><Relationship Id="rId9" Type="http://schemas.openxmlformats.org/officeDocument/2006/relationships/ctrlProp" Target="../ctrlProps/ctrlProp7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85.xml"/><Relationship Id="rId13" Type="http://schemas.openxmlformats.org/officeDocument/2006/relationships/ctrlProp" Target="../ctrlProps/ctrlProp90.xml"/><Relationship Id="rId3" Type="http://schemas.openxmlformats.org/officeDocument/2006/relationships/vmlDrawing" Target="../drawings/vmlDrawing9.vml"/><Relationship Id="rId7" Type="http://schemas.openxmlformats.org/officeDocument/2006/relationships/ctrlProp" Target="../ctrlProps/ctrlProp84.xml"/><Relationship Id="rId12" Type="http://schemas.openxmlformats.org/officeDocument/2006/relationships/ctrlProp" Target="../ctrlProps/ctrlProp89.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83.xml"/><Relationship Id="rId11" Type="http://schemas.openxmlformats.org/officeDocument/2006/relationships/ctrlProp" Target="../ctrlProps/ctrlProp88.xml"/><Relationship Id="rId5" Type="http://schemas.openxmlformats.org/officeDocument/2006/relationships/ctrlProp" Target="../ctrlProps/ctrlProp82.xml"/><Relationship Id="rId10" Type="http://schemas.openxmlformats.org/officeDocument/2006/relationships/ctrlProp" Target="../ctrlProps/ctrlProp87.xml"/><Relationship Id="rId4" Type="http://schemas.openxmlformats.org/officeDocument/2006/relationships/ctrlProp" Target="../ctrlProps/ctrlProp81.xml"/><Relationship Id="rId9" Type="http://schemas.openxmlformats.org/officeDocument/2006/relationships/ctrlProp" Target="../ctrlProps/ctrlProp8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9F29B-3F95-4B8C-AEFE-E971D8AFD516}">
  <sheetPr transitionEvaluation="1" codeName="Sheet9">
    <tabColor rgb="FFFF0000"/>
  </sheetPr>
  <dimension ref="A1:AA33"/>
  <sheetViews>
    <sheetView showGridLines="0" tabSelected="1" view="pageBreakPreview" zoomScale="55" zoomScaleNormal="100" zoomScaleSheetLayoutView="55" workbookViewId="0">
      <selection activeCell="P6" sqref="P6:Q6"/>
    </sheetView>
  </sheetViews>
  <sheetFormatPr defaultColWidth="8.90625" defaultRowHeight="18"/>
  <cols>
    <col min="1" max="1" width="8.54296875" style="1" customWidth="1"/>
    <col min="2" max="2" width="3.6328125" style="1" customWidth="1"/>
    <col min="3" max="3" width="18.36328125" style="1" customWidth="1"/>
    <col min="4" max="4" width="3.36328125" style="1" customWidth="1"/>
    <col min="5" max="5" width="16.54296875" style="1" customWidth="1"/>
    <col min="6" max="6" width="6.36328125" style="1" bestFit="1" customWidth="1"/>
    <col min="7" max="7" width="6.36328125" style="1" customWidth="1"/>
    <col min="8" max="8" width="18.36328125" style="1" customWidth="1"/>
    <col min="9" max="11" width="5" style="1" customWidth="1"/>
    <col min="12" max="12" width="5.81640625" style="1" customWidth="1"/>
    <col min="13" max="16" width="10.81640625" style="1" customWidth="1"/>
    <col min="17" max="25" width="12.08984375" style="1" customWidth="1"/>
    <col min="26" max="26" width="2.36328125" style="1" customWidth="1"/>
    <col min="27" max="27" width="14.81640625" style="1" customWidth="1"/>
    <col min="28" max="30" width="5" style="1" customWidth="1"/>
    <col min="31" max="16384" width="8.90625" style="1"/>
  </cols>
  <sheetData>
    <row r="1" spans="1:27" ht="36.75" customHeight="1" thickBot="1">
      <c r="A1" s="69" t="s">
        <v>63</v>
      </c>
      <c r="B1" s="65"/>
      <c r="C1" s="65"/>
      <c r="D1" s="65"/>
      <c r="E1" s="65"/>
      <c r="F1" s="65"/>
      <c r="G1" s="65"/>
      <c r="H1" s="65"/>
      <c r="I1" s="65"/>
      <c r="J1" s="65"/>
      <c r="K1" s="65"/>
      <c r="L1" s="65"/>
      <c r="M1" s="65"/>
      <c r="N1" s="65"/>
      <c r="O1" s="65"/>
      <c r="P1" s="65"/>
      <c r="Q1" s="65"/>
      <c r="T1" s="65"/>
      <c r="Z1" s="71" t="s">
        <v>62</v>
      </c>
      <c r="AA1" s="70" t="s">
        <v>61</v>
      </c>
    </row>
    <row r="2" spans="1:27" ht="60" customHeight="1">
      <c r="A2" s="69"/>
      <c r="B2" s="65"/>
      <c r="C2" s="65"/>
      <c r="D2" s="65"/>
      <c r="E2" s="65"/>
      <c r="F2" s="65"/>
      <c r="G2" s="65"/>
      <c r="H2" s="65"/>
      <c r="I2" s="65"/>
      <c r="J2" s="117"/>
      <c r="K2" s="117"/>
      <c r="L2" s="118"/>
      <c r="M2" s="188" t="s">
        <v>73</v>
      </c>
      <c r="N2" s="189"/>
      <c r="O2" s="189"/>
      <c r="P2" s="189"/>
      <c r="Q2" s="190"/>
      <c r="S2" s="109" t="s">
        <v>59</v>
      </c>
      <c r="T2" s="110"/>
      <c r="U2" s="165" t="s">
        <v>94</v>
      </c>
      <c r="V2" s="111"/>
      <c r="W2" s="111"/>
      <c r="X2" s="111"/>
      <c r="Y2" s="166"/>
      <c r="Z2" s="166"/>
      <c r="AA2" s="167"/>
    </row>
    <row r="3" spans="1:27" ht="60" customHeight="1" thickBot="1">
      <c r="A3" s="69" t="s">
        <v>88</v>
      </c>
      <c r="C3" s="65"/>
      <c r="D3" s="65"/>
      <c r="E3" s="65"/>
      <c r="F3" s="65"/>
      <c r="G3" s="65"/>
      <c r="H3" s="65"/>
      <c r="I3" s="65"/>
      <c r="J3" s="119"/>
      <c r="K3" s="119"/>
      <c r="L3" s="120"/>
      <c r="M3" s="191"/>
      <c r="N3" s="192"/>
      <c r="O3" s="192"/>
      <c r="P3" s="192"/>
      <c r="Q3" s="193"/>
      <c r="S3" s="112" t="s">
        <v>55</v>
      </c>
      <c r="T3" s="64"/>
      <c r="U3" s="246" t="s">
        <v>97</v>
      </c>
      <c r="V3" s="247"/>
      <c r="W3" s="247"/>
      <c r="X3" s="247"/>
      <c r="Y3" s="247"/>
      <c r="Z3" s="247"/>
      <c r="AA3" s="248"/>
    </row>
    <row r="4" spans="1:27" ht="60" customHeight="1" thickBot="1">
      <c r="A4" s="68" t="s">
        <v>58</v>
      </c>
      <c r="B4" s="87" t="s">
        <v>52</v>
      </c>
      <c r="C4" s="67" t="s">
        <v>57</v>
      </c>
      <c r="D4" s="65"/>
      <c r="E4" s="65"/>
      <c r="F4" s="65"/>
      <c r="G4" s="65"/>
      <c r="H4" s="65"/>
      <c r="I4" s="65"/>
      <c r="J4" s="116"/>
      <c r="K4" s="116"/>
      <c r="L4" s="122"/>
      <c r="M4" s="206">
        <v>99999999</v>
      </c>
      <c r="N4" s="207"/>
      <c r="O4" s="207"/>
      <c r="P4" s="207"/>
      <c r="Q4" s="208"/>
      <c r="R4" s="23"/>
      <c r="S4" s="112" t="s">
        <v>53</v>
      </c>
      <c r="T4" s="64"/>
      <c r="U4" s="243" t="s">
        <v>93</v>
      </c>
      <c r="V4" s="244"/>
      <c r="W4" s="244"/>
      <c r="X4" s="244"/>
      <c r="Y4" s="244"/>
      <c r="Z4" s="244"/>
      <c r="AA4" s="245"/>
    </row>
    <row r="5" spans="1:27" ht="60" customHeight="1" thickBot="1">
      <c r="A5" s="86" t="s">
        <v>85</v>
      </c>
      <c r="B5" s="149" t="s">
        <v>54</v>
      </c>
      <c r="C5" s="209" t="s">
        <v>86</v>
      </c>
      <c r="D5" s="210"/>
      <c r="E5" s="210"/>
      <c r="F5" s="210"/>
      <c r="G5" s="210"/>
      <c r="H5" s="210"/>
      <c r="I5" s="210"/>
      <c r="S5" s="113" t="s">
        <v>49</v>
      </c>
      <c r="T5" s="64"/>
      <c r="U5" s="243" t="s">
        <v>95</v>
      </c>
      <c r="V5" s="244"/>
      <c r="W5" s="244"/>
      <c r="X5" s="244"/>
      <c r="Y5" s="244"/>
      <c r="Z5" s="244"/>
      <c r="AA5" s="245"/>
    </row>
    <row r="6" spans="1:27" ht="60" customHeight="1" thickBot="1">
      <c r="A6" s="150" t="s">
        <v>75</v>
      </c>
      <c r="B6" s="66"/>
      <c r="D6" s="128"/>
      <c r="E6" s="128"/>
      <c r="F6" s="128"/>
      <c r="G6" s="128"/>
      <c r="H6" s="65"/>
      <c r="I6" s="63"/>
      <c r="J6" s="106" t="s">
        <v>51</v>
      </c>
      <c r="K6" s="182"/>
      <c r="L6" s="107"/>
      <c r="M6" s="202" t="str">
        <f>TEXT(COUNTA(F13:F27),"#0")&amp;"人　　"</f>
        <v>1人　　</v>
      </c>
      <c r="N6" s="203"/>
      <c r="O6" s="108" t="s">
        <v>50</v>
      </c>
      <c r="P6" s="204">
        <v>8130</v>
      </c>
      <c r="Q6" s="205"/>
      <c r="R6"/>
      <c r="S6" s="114" t="s">
        <v>48</v>
      </c>
      <c r="T6" s="115"/>
      <c r="U6" s="249" t="s">
        <v>96</v>
      </c>
      <c r="V6" s="250"/>
      <c r="W6" s="250"/>
      <c r="X6" s="250"/>
      <c r="Y6" s="250"/>
      <c r="Z6" s="250"/>
      <c r="AA6" s="251"/>
    </row>
    <row r="7" spans="1:27" ht="36.75" customHeight="1">
      <c r="A7" s="63" t="s">
        <v>76</v>
      </c>
      <c r="F7" s="62"/>
      <c r="G7" s="62"/>
      <c r="H7" s="62"/>
    </row>
    <row r="8" spans="1:27" ht="20.100000000000001" customHeight="1">
      <c r="A8" s="23"/>
      <c r="B8" s="23"/>
      <c r="C8" s="23"/>
      <c r="D8" s="23"/>
      <c r="E8" s="23"/>
      <c r="F8" s="23"/>
      <c r="G8" s="23"/>
      <c r="H8" s="23"/>
      <c r="L8" s="88" t="s">
        <v>47</v>
      </c>
      <c r="M8" s="88"/>
      <c r="N8" s="88"/>
      <c r="O8" s="88"/>
      <c r="P8" s="88"/>
      <c r="Q8" s="61"/>
      <c r="R8" s="23"/>
      <c r="S8" s="23"/>
      <c r="T8" s="23"/>
      <c r="U8" s="23"/>
      <c r="V8" s="23"/>
      <c r="W8" s="23"/>
      <c r="X8" s="23"/>
      <c r="Y8" s="23"/>
    </row>
    <row r="9" spans="1:27" ht="20.25" customHeight="1">
      <c r="A9" s="33" t="s">
        <v>46</v>
      </c>
      <c r="B9" s="211" t="s">
        <v>90</v>
      </c>
      <c r="C9" s="212"/>
      <c r="D9" s="212"/>
      <c r="E9" s="213"/>
      <c r="F9" s="33"/>
      <c r="G9" s="31"/>
      <c r="H9" s="56"/>
      <c r="I9" s="42"/>
      <c r="J9" s="30"/>
      <c r="K9" s="183"/>
      <c r="L9" s="56" t="s">
        <v>45</v>
      </c>
      <c r="M9" s="60" t="s">
        <v>44</v>
      </c>
      <c r="N9" s="54"/>
      <c r="O9" s="54"/>
      <c r="P9" s="53"/>
      <c r="Q9" s="59" t="s">
        <v>43</v>
      </c>
      <c r="R9" s="59" t="s">
        <v>42</v>
      </c>
      <c r="S9" s="59" t="s">
        <v>41</v>
      </c>
      <c r="T9" s="59" t="s">
        <v>40</v>
      </c>
      <c r="U9" s="59" t="s">
        <v>39</v>
      </c>
      <c r="V9" s="59" t="s">
        <v>38</v>
      </c>
      <c r="W9" s="59" t="s">
        <v>37</v>
      </c>
      <c r="X9" s="59" t="s">
        <v>36</v>
      </c>
      <c r="Y9" s="59" t="s">
        <v>35</v>
      </c>
      <c r="Z9" s="58"/>
      <c r="AA9" s="57"/>
    </row>
    <row r="10" spans="1:27" ht="43.5" customHeight="1">
      <c r="A10" s="29"/>
      <c r="B10" s="214"/>
      <c r="C10" s="215"/>
      <c r="D10" s="215"/>
      <c r="E10" s="216"/>
      <c r="F10" s="29" t="s">
        <v>34</v>
      </c>
      <c r="G10" s="47" t="s">
        <v>33</v>
      </c>
      <c r="H10" s="45"/>
      <c r="I10" s="48" t="s">
        <v>32</v>
      </c>
      <c r="J10" s="45"/>
      <c r="K10" s="184" t="s">
        <v>110</v>
      </c>
      <c r="L10" s="56" t="s">
        <v>31</v>
      </c>
      <c r="M10" s="55" t="s">
        <v>30</v>
      </c>
      <c r="N10" s="54"/>
      <c r="O10" s="54"/>
      <c r="P10" s="53"/>
      <c r="Q10" s="52" t="s">
        <v>29</v>
      </c>
      <c r="R10" s="52" t="s">
        <v>28</v>
      </c>
      <c r="S10" s="52" t="s">
        <v>27</v>
      </c>
      <c r="T10" s="52" t="s">
        <v>26</v>
      </c>
      <c r="U10" s="52" t="s">
        <v>25</v>
      </c>
      <c r="V10" s="52" t="s">
        <v>24</v>
      </c>
      <c r="W10" s="51" t="s">
        <v>23</v>
      </c>
      <c r="X10" s="51" t="s">
        <v>22</v>
      </c>
      <c r="Y10" s="51" t="s">
        <v>21</v>
      </c>
      <c r="Z10" s="50" t="s">
        <v>20</v>
      </c>
      <c r="AA10" s="49"/>
    </row>
    <row r="11" spans="1:27" ht="18" customHeight="1">
      <c r="A11" s="29"/>
      <c r="B11" s="214"/>
      <c r="C11" s="215"/>
      <c r="D11" s="215"/>
      <c r="E11" s="216"/>
      <c r="F11" s="29"/>
      <c r="G11" s="23"/>
      <c r="H11" s="40"/>
      <c r="I11" s="46" t="s">
        <v>19</v>
      </c>
      <c r="J11" s="45"/>
      <c r="K11" s="184" t="s">
        <v>112</v>
      </c>
      <c r="L11" s="44" t="s">
        <v>18</v>
      </c>
      <c r="M11" s="43" t="s">
        <v>17</v>
      </c>
      <c r="N11" s="43" t="s">
        <v>16</v>
      </c>
      <c r="O11" s="43" t="s">
        <v>15</v>
      </c>
      <c r="P11" s="43" t="s">
        <v>14</v>
      </c>
      <c r="Q11" s="252">
        <v>1650</v>
      </c>
      <c r="R11" s="252">
        <v>4950</v>
      </c>
      <c r="S11" s="252">
        <v>1870</v>
      </c>
      <c r="T11" s="252">
        <v>1980</v>
      </c>
      <c r="U11" s="252">
        <v>880</v>
      </c>
      <c r="V11" s="258">
        <v>1100</v>
      </c>
      <c r="W11" s="258">
        <v>1210</v>
      </c>
      <c r="X11" s="252">
        <v>3300</v>
      </c>
      <c r="Y11" s="252">
        <v>3300</v>
      </c>
      <c r="Z11" s="42"/>
      <c r="AA11" s="41"/>
    </row>
    <row r="12" spans="1:27" ht="21.75" customHeight="1">
      <c r="A12" s="29"/>
      <c r="B12" s="217"/>
      <c r="C12" s="218"/>
      <c r="D12" s="218"/>
      <c r="E12" s="219"/>
      <c r="F12" s="27"/>
      <c r="G12" s="23"/>
      <c r="H12" s="40"/>
      <c r="I12" s="39" t="s">
        <v>13</v>
      </c>
      <c r="J12" s="38"/>
      <c r="K12" s="185" t="s">
        <v>113</v>
      </c>
      <c r="L12" s="37" t="s">
        <v>12</v>
      </c>
      <c r="M12" s="36">
        <v>5300</v>
      </c>
      <c r="N12" s="36">
        <v>5800</v>
      </c>
      <c r="O12" s="36">
        <v>7000</v>
      </c>
      <c r="P12" s="36">
        <v>7500</v>
      </c>
      <c r="Q12" s="253"/>
      <c r="R12" s="253"/>
      <c r="S12" s="253"/>
      <c r="T12" s="253"/>
      <c r="U12" s="253"/>
      <c r="V12" s="259"/>
      <c r="W12" s="259"/>
      <c r="X12" s="253"/>
      <c r="Y12" s="253"/>
      <c r="Z12" s="35"/>
      <c r="AA12" s="34"/>
    </row>
    <row r="13" spans="1:27" ht="30" customHeight="1">
      <c r="A13" s="33"/>
      <c r="B13" s="32" t="s">
        <v>11</v>
      </c>
      <c r="C13" s="198" t="s">
        <v>69</v>
      </c>
      <c r="D13" s="198"/>
      <c r="E13" s="199"/>
      <c r="F13" s="226" t="s">
        <v>65</v>
      </c>
      <c r="G13" s="90"/>
      <c r="H13" s="91"/>
      <c r="I13" s="231" t="s">
        <v>114</v>
      </c>
      <c r="J13" s="232"/>
      <c r="K13" s="186" t="s">
        <v>111</v>
      </c>
      <c r="L13" s="260"/>
      <c r="M13" s="223" t="s">
        <v>64</v>
      </c>
      <c r="N13" s="220"/>
      <c r="O13" s="220"/>
      <c r="P13" s="220"/>
      <c r="Q13" s="223"/>
      <c r="R13" s="223"/>
      <c r="S13" s="223"/>
      <c r="T13" s="223" t="s">
        <v>64</v>
      </c>
      <c r="U13" s="223" t="s">
        <v>64</v>
      </c>
      <c r="V13" s="223"/>
      <c r="W13" s="223"/>
      <c r="X13" s="223"/>
      <c r="Y13" s="223"/>
      <c r="Z13" s="254" t="s">
        <v>77</v>
      </c>
      <c r="AA13" s="255"/>
    </row>
    <row r="14" spans="1:27" ht="60" customHeight="1">
      <c r="A14" s="29">
        <v>1</v>
      </c>
      <c r="B14" s="28" t="s">
        <v>10</v>
      </c>
      <c r="C14" s="200" t="s">
        <v>68</v>
      </c>
      <c r="D14" s="200"/>
      <c r="E14" s="201"/>
      <c r="F14" s="227"/>
      <c r="G14" s="92"/>
      <c r="H14" s="93" t="s">
        <v>67</v>
      </c>
      <c r="I14" s="233"/>
      <c r="J14" s="234"/>
      <c r="K14" s="187"/>
      <c r="L14" s="261"/>
      <c r="M14" s="224"/>
      <c r="N14" s="221"/>
      <c r="O14" s="221"/>
      <c r="P14" s="221"/>
      <c r="Q14" s="224"/>
      <c r="R14" s="224"/>
      <c r="S14" s="224"/>
      <c r="T14" s="224"/>
      <c r="U14" s="224"/>
      <c r="V14" s="224"/>
      <c r="W14" s="224"/>
      <c r="X14" s="224"/>
      <c r="Y14" s="224"/>
      <c r="Z14" s="256"/>
      <c r="AA14" s="257"/>
    </row>
    <row r="15" spans="1:27" ht="35.1" customHeight="1">
      <c r="A15" s="27"/>
      <c r="B15" s="26" t="s">
        <v>8</v>
      </c>
      <c r="C15" s="101">
        <v>21700023</v>
      </c>
      <c r="D15" s="98" t="s">
        <v>7</v>
      </c>
      <c r="E15" s="102">
        <v>1</v>
      </c>
      <c r="F15" s="228"/>
      <c r="G15" s="94"/>
      <c r="H15" s="95"/>
      <c r="I15" s="235"/>
      <c r="J15" s="236"/>
      <c r="K15" s="187"/>
      <c r="L15" s="261"/>
      <c r="M15" s="225"/>
      <c r="N15" s="222"/>
      <c r="O15" s="222"/>
      <c r="P15" s="222"/>
      <c r="Q15" s="225"/>
      <c r="R15" s="225"/>
      <c r="S15" s="225"/>
      <c r="T15" s="225"/>
      <c r="U15" s="225"/>
      <c r="V15" s="225"/>
      <c r="W15" s="225"/>
      <c r="X15" s="225"/>
      <c r="Y15" s="225"/>
      <c r="Z15" s="256"/>
      <c r="AA15" s="257"/>
    </row>
    <row r="16" spans="1:27" ht="30" customHeight="1">
      <c r="A16" s="33"/>
      <c r="B16" s="32" t="s">
        <v>11</v>
      </c>
      <c r="C16" s="196"/>
      <c r="D16" s="196"/>
      <c r="E16" s="197"/>
      <c r="F16" s="226"/>
      <c r="G16" s="229"/>
      <c r="H16" s="230"/>
      <c r="I16" s="231"/>
      <c r="J16" s="232"/>
      <c r="K16" s="179"/>
      <c r="L16" s="261"/>
      <c r="M16" s="223"/>
      <c r="N16" s="220"/>
      <c r="O16" s="220"/>
      <c r="P16" s="220"/>
      <c r="Q16" s="223"/>
      <c r="R16" s="223"/>
      <c r="S16" s="223"/>
      <c r="T16" s="223"/>
      <c r="U16" s="223"/>
      <c r="V16" s="223"/>
      <c r="W16" s="223"/>
      <c r="X16" s="223"/>
      <c r="Y16" s="223"/>
      <c r="Z16" s="237"/>
      <c r="AA16" s="238"/>
    </row>
    <row r="17" spans="1:27" ht="60" customHeight="1">
      <c r="A17" s="29">
        <f>A14+1</f>
        <v>2</v>
      </c>
      <c r="B17" s="28" t="s">
        <v>10</v>
      </c>
      <c r="C17" s="194"/>
      <c r="D17" s="194"/>
      <c r="E17" s="195"/>
      <c r="F17" s="227"/>
      <c r="G17" s="96"/>
      <c r="H17" s="97" t="s">
        <v>9</v>
      </c>
      <c r="I17" s="233"/>
      <c r="J17" s="234"/>
      <c r="K17" s="180"/>
      <c r="L17" s="261"/>
      <c r="M17" s="224"/>
      <c r="N17" s="221"/>
      <c r="O17" s="221"/>
      <c r="P17" s="221"/>
      <c r="Q17" s="224"/>
      <c r="R17" s="224"/>
      <c r="S17" s="224"/>
      <c r="T17" s="224"/>
      <c r="U17" s="224"/>
      <c r="V17" s="224"/>
      <c r="W17" s="224"/>
      <c r="X17" s="224"/>
      <c r="Y17" s="224"/>
      <c r="Z17" s="239"/>
      <c r="AA17" s="240"/>
    </row>
    <row r="18" spans="1:27" ht="35.1" customHeight="1">
      <c r="A18" s="27"/>
      <c r="B18" s="26" t="s">
        <v>8</v>
      </c>
      <c r="C18" s="98"/>
      <c r="D18" s="98" t="s">
        <v>7</v>
      </c>
      <c r="E18" s="99"/>
      <c r="F18" s="228"/>
      <c r="G18" s="94"/>
      <c r="H18" s="95"/>
      <c r="I18" s="235"/>
      <c r="J18" s="236"/>
      <c r="K18" s="181"/>
      <c r="L18" s="261"/>
      <c r="M18" s="225"/>
      <c r="N18" s="222"/>
      <c r="O18" s="222"/>
      <c r="P18" s="222"/>
      <c r="Q18" s="225"/>
      <c r="R18" s="225"/>
      <c r="S18" s="225"/>
      <c r="T18" s="225"/>
      <c r="U18" s="225"/>
      <c r="V18" s="225"/>
      <c r="W18" s="225"/>
      <c r="X18" s="225"/>
      <c r="Y18" s="225"/>
      <c r="Z18" s="239"/>
      <c r="AA18" s="240"/>
    </row>
    <row r="19" spans="1:27" ht="30" customHeight="1">
      <c r="A19" s="33"/>
      <c r="B19" s="32" t="s">
        <v>11</v>
      </c>
      <c r="C19" s="196"/>
      <c r="D19" s="196"/>
      <c r="E19" s="197"/>
      <c r="F19" s="226"/>
      <c r="G19" s="229"/>
      <c r="H19" s="230"/>
      <c r="I19" s="231"/>
      <c r="J19" s="232"/>
      <c r="K19" s="179"/>
      <c r="L19" s="261"/>
      <c r="M19" s="223"/>
      <c r="N19" s="220"/>
      <c r="O19" s="220"/>
      <c r="P19" s="220"/>
      <c r="Q19" s="223"/>
      <c r="R19" s="223"/>
      <c r="S19" s="223"/>
      <c r="T19" s="223"/>
      <c r="U19" s="223"/>
      <c r="V19" s="223"/>
      <c r="W19" s="223"/>
      <c r="X19" s="223"/>
      <c r="Y19" s="223"/>
      <c r="Z19" s="237"/>
      <c r="AA19" s="238"/>
    </row>
    <row r="20" spans="1:27" ht="60" customHeight="1">
      <c r="A20" s="29">
        <f>A17+1</f>
        <v>3</v>
      </c>
      <c r="B20" s="28" t="s">
        <v>10</v>
      </c>
      <c r="C20" s="194"/>
      <c r="D20" s="194"/>
      <c r="E20" s="195"/>
      <c r="F20" s="227"/>
      <c r="G20" s="96"/>
      <c r="H20" s="97" t="s">
        <v>9</v>
      </c>
      <c r="I20" s="233"/>
      <c r="J20" s="234"/>
      <c r="K20" s="180"/>
      <c r="L20" s="261"/>
      <c r="M20" s="224"/>
      <c r="N20" s="221"/>
      <c r="O20" s="221"/>
      <c r="P20" s="221"/>
      <c r="Q20" s="224"/>
      <c r="R20" s="224"/>
      <c r="S20" s="224"/>
      <c r="T20" s="224"/>
      <c r="U20" s="224"/>
      <c r="V20" s="224"/>
      <c r="W20" s="224"/>
      <c r="X20" s="224"/>
      <c r="Y20" s="224"/>
      <c r="Z20" s="239"/>
      <c r="AA20" s="240"/>
    </row>
    <row r="21" spans="1:27" ht="35.1" customHeight="1">
      <c r="A21" s="27"/>
      <c r="B21" s="26" t="s">
        <v>8</v>
      </c>
      <c r="C21" s="98"/>
      <c r="D21" s="98" t="s">
        <v>7</v>
      </c>
      <c r="E21" s="99"/>
      <c r="F21" s="228"/>
      <c r="G21" s="94"/>
      <c r="H21" s="95"/>
      <c r="I21" s="235"/>
      <c r="J21" s="236"/>
      <c r="K21" s="181"/>
      <c r="L21" s="261"/>
      <c r="M21" s="225"/>
      <c r="N21" s="222"/>
      <c r="O21" s="222"/>
      <c r="P21" s="222"/>
      <c r="Q21" s="225"/>
      <c r="R21" s="225"/>
      <c r="S21" s="225"/>
      <c r="T21" s="225"/>
      <c r="U21" s="225"/>
      <c r="V21" s="225"/>
      <c r="W21" s="225"/>
      <c r="X21" s="225"/>
      <c r="Y21" s="225"/>
      <c r="Z21" s="239"/>
      <c r="AA21" s="240"/>
    </row>
    <row r="22" spans="1:27" ht="30" customHeight="1">
      <c r="A22" s="33"/>
      <c r="B22" s="32" t="s">
        <v>11</v>
      </c>
      <c r="C22" s="196"/>
      <c r="D22" s="196"/>
      <c r="E22" s="197"/>
      <c r="F22" s="226"/>
      <c r="G22" s="229"/>
      <c r="H22" s="230"/>
      <c r="I22" s="231"/>
      <c r="J22" s="232"/>
      <c r="K22" s="179"/>
      <c r="L22" s="261"/>
      <c r="M22" s="223"/>
      <c r="N22" s="220"/>
      <c r="O22" s="220"/>
      <c r="P22" s="220"/>
      <c r="Q22" s="223"/>
      <c r="R22" s="223"/>
      <c r="S22" s="223"/>
      <c r="T22" s="223"/>
      <c r="U22" s="223"/>
      <c r="V22" s="223"/>
      <c r="W22" s="223"/>
      <c r="X22" s="223"/>
      <c r="Y22" s="223"/>
      <c r="Z22" s="237"/>
      <c r="AA22" s="238"/>
    </row>
    <row r="23" spans="1:27" ht="60" customHeight="1">
      <c r="A23" s="29">
        <f>A20+1</f>
        <v>4</v>
      </c>
      <c r="B23" s="28" t="s">
        <v>10</v>
      </c>
      <c r="C23" s="194"/>
      <c r="D23" s="194"/>
      <c r="E23" s="195"/>
      <c r="F23" s="227"/>
      <c r="G23" s="96"/>
      <c r="H23" s="97" t="s">
        <v>9</v>
      </c>
      <c r="I23" s="233"/>
      <c r="J23" s="234"/>
      <c r="K23" s="180"/>
      <c r="L23" s="261"/>
      <c r="M23" s="224"/>
      <c r="N23" s="221"/>
      <c r="O23" s="221"/>
      <c r="P23" s="221"/>
      <c r="Q23" s="224"/>
      <c r="R23" s="224"/>
      <c r="S23" s="224"/>
      <c r="T23" s="224"/>
      <c r="U23" s="224"/>
      <c r="V23" s="224"/>
      <c r="W23" s="224"/>
      <c r="X23" s="224"/>
      <c r="Y23" s="224"/>
      <c r="Z23" s="239"/>
      <c r="AA23" s="240"/>
    </row>
    <row r="24" spans="1:27" ht="35.1" customHeight="1">
      <c r="A24" s="27"/>
      <c r="B24" s="26" t="s">
        <v>8</v>
      </c>
      <c r="C24" s="98"/>
      <c r="D24" s="98" t="s">
        <v>7</v>
      </c>
      <c r="E24" s="99"/>
      <c r="F24" s="228"/>
      <c r="G24" s="94"/>
      <c r="H24" s="95"/>
      <c r="I24" s="235"/>
      <c r="J24" s="236"/>
      <c r="K24" s="181"/>
      <c r="L24" s="261"/>
      <c r="M24" s="225"/>
      <c r="N24" s="222"/>
      <c r="O24" s="222"/>
      <c r="P24" s="222"/>
      <c r="Q24" s="225"/>
      <c r="R24" s="225"/>
      <c r="S24" s="225"/>
      <c r="T24" s="225"/>
      <c r="U24" s="225"/>
      <c r="V24" s="225"/>
      <c r="W24" s="225"/>
      <c r="X24" s="225"/>
      <c r="Y24" s="225"/>
      <c r="Z24" s="239"/>
      <c r="AA24" s="240"/>
    </row>
    <row r="25" spans="1:27" ht="30" customHeight="1">
      <c r="A25" s="33"/>
      <c r="B25" s="32" t="s">
        <v>11</v>
      </c>
      <c r="C25" s="196"/>
      <c r="D25" s="196"/>
      <c r="E25" s="197"/>
      <c r="F25" s="226"/>
      <c r="G25" s="229"/>
      <c r="H25" s="230"/>
      <c r="I25" s="231"/>
      <c r="J25" s="232"/>
      <c r="K25" s="180"/>
      <c r="L25" s="261"/>
      <c r="M25" s="223"/>
      <c r="N25" s="220"/>
      <c r="O25" s="220"/>
      <c r="P25" s="220"/>
      <c r="Q25" s="223"/>
      <c r="R25" s="223"/>
      <c r="S25" s="223"/>
      <c r="T25" s="223"/>
      <c r="U25" s="223"/>
      <c r="V25" s="223"/>
      <c r="W25" s="223"/>
      <c r="X25" s="223"/>
      <c r="Y25" s="223"/>
      <c r="Z25" s="237"/>
      <c r="AA25" s="238"/>
    </row>
    <row r="26" spans="1:27" ht="60" customHeight="1">
      <c r="A26" s="29">
        <f>A23+1</f>
        <v>5</v>
      </c>
      <c r="B26" s="28" t="s">
        <v>10</v>
      </c>
      <c r="C26" s="194"/>
      <c r="D26" s="194"/>
      <c r="E26" s="195"/>
      <c r="F26" s="227"/>
      <c r="G26" s="89"/>
      <c r="H26" s="97" t="s">
        <v>9</v>
      </c>
      <c r="I26" s="233"/>
      <c r="J26" s="234"/>
      <c r="K26" s="180"/>
      <c r="L26" s="261"/>
      <c r="M26" s="224"/>
      <c r="N26" s="221"/>
      <c r="O26" s="221"/>
      <c r="P26" s="221"/>
      <c r="Q26" s="224"/>
      <c r="R26" s="224"/>
      <c r="S26" s="224"/>
      <c r="T26" s="224"/>
      <c r="U26" s="224"/>
      <c r="V26" s="224"/>
      <c r="W26" s="224"/>
      <c r="X26" s="224"/>
      <c r="Y26" s="224"/>
      <c r="Z26" s="239"/>
      <c r="AA26" s="240"/>
    </row>
    <row r="27" spans="1:27" ht="35.1" customHeight="1">
      <c r="A27" s="27"/>
      <c r="B27" s="26" t="s">
        <v>8</v>
      </c>
      <c r="C27" s="98"/>
      <c r="D27" s="98" t="s">
        <v>7</v>
      </c>
      <c r="E27" s="99"/>
      <c r="F27" s="228"/>
      <c r="G27" s="94"/>
      <c r="H27" s="95"/>
      <c r="I27" s="235"/>
      <c r="J27" s="236"/>
      <c r="K27" s="181"/>
      <c r="L27" s="262"/>
      <c r="M27" s="225"/>
      <c r="N27" s="222"/>
      <c r="O27" s="222"/>
      <c r="P27" s="222"/>
      <c r="Q27" s="225"/>
      <c r="R27" s="225"/>
      <c r="S27" s="225"/>
      <c r="T27" s="225"/>
      <c r="U27" s="225"/>
      <c r="V27" s="225"/>
      <c r="W27" s="225"/>
      <c r="X27" s="225"/>
      <c r="Y27" s="225"/>
      <c r="Z27" s="241"/>
      <c r="AA27" s="242"/>
    </row>
    <row r="28" spans="1:27" ht="35.1" customHeight="1">
      <c r="A28" s="23"/>
      <c r="B28" s="141" t="s">
        <v>78</v>
      </c>
      <c r="C28" s="23"/>
      <c r="D28" s="23"/>
      <c r="E28" s="22"/>
      <c r="F28" s="138"/>
      <c r="G28" s="139"/>
      <c r="H28" s="19"/>
      <c r="I28" s="74"/>
      <c r="J28" s="74"/>
      <c r="K28" s="74"/>
      <c r="L28" s="23"/>
      <c r="M28" s="140"/>
      <c r="N28" s="140"/>
      <c r="O28" s="140"/>
      <c r="P28" s="140"/>
      <c r="Q28" s="140"/>
      <c r="R28" s="140"/>
      <c r="S28" s="140"/>
      <c r="T28" s="140"/>
      <c r="U28" s="140"/>
      <c r="V28" s="140"/>
      <c r="W28" s="140"/>
      <c r="X28" s="140"/>
      <c r="Y28" s="140"/>
      <c r="Z28" s="129"/>
      <c r="AA28" s="129"/>
    </row>
    <row r="29" spans="1:27" s="3" customFormat="1" ht="35.1" customHeight="1">
      <c r="A29" s="4" t="s">
        <v>2</v>
      </c>
      <c r="B29" s="4"/>
      <c r="C29" s="4"/>
      <c r="D29" s="4"/>
      <c r="E29" s="4"/>
      <c r="F29" s="4"/>
      <c r="G29" s="4"/>
      <c r="H29" s="4"/>
      <c r="I29" s="4"/>
      <c r="J29" s="4"/>
      <c r="K29" s="4"/>
      <c r="L29" s="4"/>
      <c r="M29" s="4"/>
      <c r="N29" s="4" t="s">
        <v>109</v>
      </c>
    </row>
    <row r="30" spans="1:27" s="3" customFormat="1" ht="35.1" customHeight="1">
      <c r="A30" s="3" t="s">
        <v>1</v>
      </c>
      <c r="B30" s="4"/>
      <c r="C30" s="4"/>
      <c r="D30" s="4"/>
      <c r="E30" s="4"/>
      <c r="F30" s="4"/>
      <c r="G30" s="4"/>
      <c r="H30" s="4"/>
      <c r="I30" s="4"/>
      <c r="J30" s="4"/>
      <c r="K30" s="4"/>
      <c r="L30" s="4"/>
      <c r="M30" s="4"/>
      <c r="N30" s="4" t="s">
        <v>0</v>
      </c>
    </row>
    <row r="31" spans="1:27" ht="39.9" hidden="1" customHeight="1">
      <c r="A31" s="25"/>
      <c r="B31" s="24"/>
      <c r="C31" s="23"/>
      <c r="D31" s="23"/>
      <c r="E31" s="22"/>
      <c r="F31" s="21"/>
      <c r="G31" s="20"/>
      <c r="H31" s="19"/>
      <c r="I31" s="18" t="s">
        <v>71</v>
      </c>
      <c r="J31" s="17"/>
      <c r="K31" s="17"/>
      <c r="L31" s="10"/>
      <c r="M31" s="15">
        <f t="shared" ref="M31:Y31" si="0">IF(COUNTIF(M13:M27,"○"),COUNTIF(M13:M27,"○"),"")</f>
        <v>1</v>
      </c>
      <c r="N31" s="16" t="str">
        <f t="shared" si="0"/>
        <v/>
      </c>
      <c r="O31" s="16" t="str">
        <f t="shared" si="0"/>
        <v/>
      </c>
      <c r="P31" s="16" t="str">
        <f t="shared" si="0"/>
        <v/>
      </c>
      <c r="Q31" s="15" t="str">
        <f t="shared" si="0"/>
        <v/>
      </c>
      <c r="R31" s="15" t="str">
        <f t="shared" si="0"/>
        <v/>
      </c>
      <c r="S31" s="15" t="str">
        <f t="shared" si="0"/>
        <v/>
      </c>
      <c r="T31" s="15">
        <f t="shared" si="0"/>
        <v>1</v>
      </c>
      <c r="U31" s="15">
        <f t="shared" si="0"/>
        <v>1</v>
      </c>
      <c r="V31" s="15" t="str">
        <f t="shared" si="0"/>
        <v/>
      </c>
      <c r="W31" s="15" t="str">
        <f t="shared" si="0"/>
        <v/>
      </c>
      <c r="X31" s="15" t="str">
        <f t="shared" si="0"/>
        <v/>
      </c>
      <c r="Y31" s="14" t="str">
        <f t="shared" si="0"/>
        <v/>
      </c>
      <c r="Z31" s="13" t="s">
        <v>5</v>
      </c>
      <c r="AA31" s="125" t="str">
        <f>TEXT(IF(SUM(M31:Y31),SUM(M31:Y31),""),"#0")&amp;"件　"</f>
        <v>3件　</v>
      </c>
    </row>
    <row r="32" spans="1:27" s="5" customFormat="1" ht="39.9" hidden="1" customHeight="1">
      <c r="I32" s="12" t="s">
        <v>4</v>
      </c>
      <c r="J32" s="11"/>
      <c r="K32" s="11"/>
      <c r="L32" s="10"/>
      <c r="M32" s="8">
        <f>IF(M31*M12,M31*M12,"")</f>
        <v>5300</v>
      </c>
      <c r="N32" s="9" t="str">
        <f>IF(N31*N12,N31*N12,"")</f>
        <v/>
      </c>
      <c r="O32" s="9" t="str">
        <f>IF(O31*O12,O31*O12,"")</f>
        <v/>
      </c>
      <c r="P32" s="9" t="str">
        <f>IF(P31*P12,P31*P12,"")</f>
        <v/>
      </c>
      <c r="Q32" s="8" t="str">
        <f t="shared" ref="Q32:Y32" si="1">IF(Q31*Q11,Q31*Q11,"")</f>
        <v/>
      </c>
      <c r="R32" s="8" t="str">
        <f t="shared" si="1"/>
        <v/>
      </c>
      <c r="S32" s="8" t="str">
        <f t="shared" si="1"/>
        <v/>
      </c>
      <c r="T32" s="8">
        <f t="shared" si="1"/>
        <v>1980</v>
      </c>
      <c r="U32" s="8">
        <f t="shared" si="1"/>
        <v>880</v>
      </c>
      <c r="V32" s="8" t="str">
        <f t="shared" si="1"/>
        <v/>
      </c>
      <c r="W32" s="8" t="str">
        <f t="shared" si="1"/>
        <v/>
      </c>
      <c r="X32" s="8" t="str">
        <f t="shared" si="1"/>
        <v/>
      </c>
      <c r="Y32" s="7" t="str">
        <f t="shared" si="1"/>
        <v/>
      </c>
      <c r="Z32" s="6" t="s">
        <v>3</v>
      </c>
      <c r="AA32" s="126" t="str">
        <f>"　\"&amp;TEXT(IF(SUM(M32:Y439),SUM(M32:Y32),""),"#,##0")</f>
        <v>　\8,160</v>
      </c>
    </row>
    <row r="33" s="2" customFormat="1"/>
  </sheetData>
  <protectedRanges>
    <protectedRange sqref="M13:M28 Q13:AA28 N2:Q4 U4 K13 W1:AA6 U3 U5 U1:V2 U6:V6 C13:J28 K15:K28" name="入力可能エリア"/>
  </protectedRanges>
  <mergeCells count="115">
    <mergeCell ref="S11:S12"/>
    <mergeCell ref="T11:T12"/>
    <mergeCell ref="U11:U12"/>
    <mergeCell ref="V11:V12"/>
    <mergeCell ref="W11:W12"/>
    <mergeCell ref="Q11:Q12"/>
    <mergeCell ref="X13:X15"/>
    <mergeCell ref="Y13:Y15"/>
    <mergeCell ref="F13:F15"/>
    <mergeCell ref="I13:J15"/>
    <mergeCell ref="L13:L27"/>
    <mergeCell ref="M13:M15"/>
    <mergeCell ref="N13:N15"/>
    <mergeCell ref="O13:O15"/>
    <mergeCell ref="P13:P15"/>
    <mergeCell ref="Q13:Q15"/>
    <mergeCell ref="R11:R12"/>
    <mergeCell ref="V16:V18"/>
    <mergeCell ref="V19:V21"/>
    <mergeCell ref="N16:N18"/>
    <mergeCell ref="O16:O18"/>
    <mergeCell ref="P16:P18"/>
    <mergeCell ref="R13:R15"/>
    <mergeCell ref="S13:S15"/>
    <mergeCell ref="U4:AA4"/>
    <mergeCell ref="U3:AA3"/>
    <mergeCell ref="U5:AA5"/>
    <mergeCell ref="U6:AA6"/>
    <mergeCell ref="Z16:AA18"/>
    <mergeCell ref="X11:X12"/>
    <mergeCell ref="Y11:Y12"/>
    <mergeCell ref="U19:U21"/>
    <mergeCell ref="F19:F21"/>
    <mergeCell ref="G19:H19"/>
    <mergeCell ref="I19:J21"/>
    <mergeCell ref="M19:M21"/>
    <mergeCell ref="R16:R18"/>
    <mergeCell ref="S16:S18"/>
    <mergeCell ref="T16:T18"/>
    <mergeCell ref="U16:U18"/>
    <mergeCell ref="R19:R21"/>
    <mergeCell ref="S19:S21"/>
    <mergeCell ref="W19:W21"/>
    <mergeCell ref="Z13:AA15"/>
    <mergeCell ref="F16:F18"/>
    <mergeCell ref="G16:H16"/>
    <mergeCell ref="I16:J18"/>
    <mergeCell ref="M16:M18"/>
    <mergeCell ref="T13:T15"/>
    <mergeCell ref="U13:U15"/>
    <mergeCell ref="V13:V15"/>
    <mergeCell ref="W13:W15"/>
    <mergeCell ref="W16:W18"/>
    <mergeCell ref="X16:X18"/>
    <mergeCell ref="Y16:Y18"/>
    <mergeCell ref="X19:X21"/>
    <mergeCell ref="Y19:Y21"/>
    <mergeCell ref="W22:W24"/>
    <mergeCell ref="X22:X24"/>
    <mergeCell ref="Y22:Y24"/>
    <mergeCell ref="Z22:AA24"/>
    <mergeCell ref="O22:O24"/>
    <mergeCell ref="P22:P24"/>
    <mergeCell ref="Q22:Q24"/>
    <mergeCell ref="R22:R24"/>
    <mergeCell ref="S22:S24"/>
    <mergeCell ref="T22:T24"/>
    <mergeCell ref="Q19:Q21"/>
    <mergeCell ref="V25:V27"/>
    <mergeCell ref="W25:W27"/>
    <mergeCell ref="X25:X27"/>
    <mergeCell ref="Y25:Y27"/>
    <mergeCell ref="Z25:AA27"/>
    <mergeCell ref="C26:E26"/>
    <mergeCell ref="C25:E25"/>
    <mergeCell ref="P25:P27"/>
    <mergeCell ref="Q25:Q27"/>
    <mergeCell ref="R25:R27"/>
    <mergeCell ref="S25:S27"/>
    <mergeCell ref="T25:T27"/>
    <mergeCell ref="U25:U27"/>
    <mergeCell ref="F25:F27"/>
    <mergeCell ref="G25:H25"/>
    <mergeCell ref="I25:J27"/>
    <mergeCell ref="M25:M27"/>
    <mergeCell ref="N25:N27"/>
    <mergeCell ref="O25:O27"/>
    <mergeCell ref="Z19:AA21"/>
    <mergeCell ref="T19:T21"/>
    <mergeCell ref="U22:U24"/>
    <mergeCell ref="V22:V24"/>
    <mergeCell ref="K13:K15"/>
    <mergeCell ref="M2:Q3"/>
    <mergeCell ref="C23:E23"/>
    <mergeCell ref="C22:E22"/>
    <mergeCell ref="C19:E19"/>
    <mergeCell ref="C16:E16"/>
    <mergeCell ref="C13:E13"/>
    <mergeCell ref="C20:E20"/>
    <mergeCell ref="C17:E17"/>
    <mergeCell ref="C14:E14"/>
    <mergeCell ref="M6:N6"/>
    <mergeCell ref="P6:Q6"/>
    <mergeCell ref="M4:Q4"/>
    <mergeCell ref="C5:I5"/>
    <mergeCell ref="B9:E12"/>
    <mergeCell ref="O19:O21"/>
    <mergeCell ref="Q16:Q18"/>
    <mergeCell ref="N19:N21"/>
    <mergeCell ref="F22:F24"/>
    <mergeCell ref="G22:H22"/>
    <mergeCell ref="I22:J24"/>
    <mergeCell ref="M22:M24"/>
    <mergeCell ref="N22:N24"/>
    <mergeCell ref="P19:P21"/>
  </mergeCells>
  <phoneticPr fontId="2"/>
  <dataValidations count="4">
    <dataValidation type="list" allowBlank="1" showInputMessage="1" showErrorMessage="1" sqref="F13:F30" xr:uid="{06875937-C13F-471D-8A33-F14A8B3072C6}">
      <formula1>"男,女"</formula1>
    </dataValidation>
    <dataValidation type="list" allowBlank="1" showInputMessage="1" sqref="Z13 Z16 Z19 Z22 Z25" xr:uid="{5ABB8091-1F7B-42BC-91AF-BF08752C965B}">
      <formula1>"英語,ポルトガル語,中国語,スペイン,インドネシア語,タガログ語,ベトナム語"</formula1>
    </dataValidation>
    <dataValidation type="list" allowBlank="1" showInputMessage="1" sqref="I13:J30 K13 K16:K30" xr:uid="{2334ADE1-F207-4869-9354-B30BBB6BB3D3}">
      <formula1>"ア,イ,ウ,エ,オ"</formula1>
    </dataValidation>
    <dataValidation type="list" allowBlank="1" showInputMessage="1" showErrorMessage="1" error="「○」ご記入ください" sqref="M13:M30 O13:Y30 N13:N28 N30" xr:uid="{A5ABBC61-EF0F-45D2-A2DB-77E82CF25C22}">
      <formula1>"○"</formula1>
    </dataValidation>
  </dataValidations>
  <hyperlinks>
    <hyperlink ref="C5" r:id="rId1" xr:uid="{285235A5-9A5B-413F-A8F1-77DE9AAAB8C6}"/>
  </hyperlinks>
  <pageMargins left="0.23622047244094491" right="0.43307086614173229" top="0.35433070866141736" bottom="0.35433070866141736" header="0.31496062992125984" footer="0.31496062992125984"/>
  <pageSetup paperSize="9" scale="41" orientation="landscape" horizontalDpi="300" verticalDpi="300" r:id="rId2"/>
  <drawing r:id="rId3"/>
  <legacyDrawing r:id="rId4"/>
  <mc:AlternateContent xmlns:mc="http://schemas.openxmlformats.org/markup-compatibility/2006">
    <mc:Choice Requires="x14">
      <controls>
        <mc:AlternateContent xmlns:mc="http://schemas.openxmlformats.org/markup-compatibility/2006">
          <mc:Choice Requires="x14">
            <control shapeId="12289" r:id="rId5" name="Check Box 1">
              <controlPr defaultSize="0" autoFill="0" autoLine="0" autoPict="0">
                <anchor moveWithCells="1">
                  <from>
                    <xdr:col>6</xdr:col>
                    <xdr:colOff>99060</xdr:colOff>
                    <xdr:row>12</xdr:row>
                    <xdr:rowOff>365760</xdr:rowOff>
                  </from>
                  <to>
                    <xdr:col>7</xdr:col>
                    <xdr:colOff>205740</xdr:colOff>
                    <xdr:row>13</xdr:row>
                    <xdr:rowOff>342900</xdr:rowOff>
                  </to>
                </anchor>
              </controlPr>
            </control>
          </mc:Choice>
        </mc:AlternateContent>
        <mc:AlternateContent xmlns:mc="http://schemas.openxmlformats.org/markup-compatibility/2006">
          <mc:Choice Requires="x14">
            <control shapeId="12290" r:id="rId6" name="Check Box 2">
              <controlPr defaultSize="0" autoFill="0" autoLine="0" autoPict="0">
                <anchor moveWithCells="1">
                  <from>
                    <xdr:col>6</xdr:col>
                    <xdr:colOff>106680</xdr:colOff>
                    <xdr:row>13</xdr:row>
                    <xdr:rowOff>487680</xdr:rowOff>
                  </from>
                  <to>
                    <xdr:col>7</xdr:col>
                    <xdr:colOff>213360</xdr:colOff>
                    <xdr:row>14</xdr:row>
                    <xdr:rowOff>91440</xdr:rowOff>
                  </to>
                </anchor>
              </controlPr>
            </control>
          </mc:Choice>
        </mc:AlternateContent>
        <mc:AlternateContent xmlns:mc="http://schemas.openxmlformats.org/markup-compatibility/2006">
          <mc:Choice Requires="x14">
            <control shapeId="12291" r:id="rId7" name="Check Box 3">
              <controlPr defaultSize="0" autoFill="0" autoLine="0" autoPict="0">
                <anchor moveWithCells="1">
                  <from>
                    <xdr:col>6</xdr:col>
                    <xdr:colOff>99060</xdr:colOff>
                    <xdr:row>15</xdr:row>
                    <xdr:rowOff>373380</xdr:rowOff>
                  </from>
                  <to>
                    <xdr:col>7</xdr:col>
                    <xdr:colOff>205740</xdr:colOff>
                    <xdr:row>16</xdr:row>
                    <xdr:rowOff>342900</xdr:rowOff>
                  </to>
                </anchor>
              </controlPr>
            </control>
          </mc:Choice>
        </mc:AlternateContent>
        <mc:AlternateContent xmlns:mc="http://schemas.openxmlformats.org/markup-compatibility/2006">
          <mc:Choice Requires="x14">
            <control shapeId="12292" r:id="rId8" name="Check Box 4">
              <controlPr defaultSize="0" autoFill="0" autoLine="0" autoPict="0">
                <anchor moveWithCells="1">
                  <from>
                    <xdr:col>6</xdr:col>
                    <xdr:colOff>99060</xdr:colOff>
                    <xdr:row>16</xdr:row>
                    <xdr:rowOff>495300</xdr:rowOff>
                  </from>
                  <to>
                    <xdr:col>7</xdr:col>
                    <xdr:colOff>205740</xdr:colOff>
                    <xdr:row>17</xdr:row>
                    <xdr:rowOff>99060</xdr:rowOff>
                  </to>
                </anchor>
              </controlPr>
            </control>
          </mc:Choice>
        </mc:AlternateContent>
        <mc:AlternateContent xmlns:mc="http://schemas.openxmlformats.org/markup-compatibility/2006">
          <mc:Choice Requires="x14">
            <control shapeId="12293" r:id="rId9" name="Check Box 5">
              <controlPr defaultSize="0" autoFill="0" autoLine="0" autoPict="0">
                <anchor moveWithCells="1">
                  <from>
                    <xdr:col>6</xdr:col>
                    <xdr:colOff>106680</xdr:colOff>
                    <xdr:row>18</xdr:row>
                    <xdr:rowOff>350520</xdr:rowOff>
                  </from>
                  <to>
                    <xdr:col>7</xdr:col>
                    <xdr:colOff>213360</xdr:colOff>
                    <xdr:row>19</xdr:row>
                    <xdr:rowOff>327660</xdr:rowOff>
                  </to>
                </anchor>
              </controlPr>
            </control>
          </mc:Choice>
        </mc:AlternateContent>
        <mc:AlternateContent xmlns:mc="http://schemas.openxmlformats.org/markup-compatibility/2006">
          <mc:Choice Requires="x14">
            <control shapeId="12294" r:id="rId10" name="Check Box 6">
              <controlPr defaultSize="0" autoFill="0" autoLine="0" autoPict="0">
                <anchor moveWithCells="1">
                  <from>
                    <xdr:col>6</xdr:col>
                    <xdr:colOff>106680</xdr:colOff>
                    <xdr:row>19</xdr:row>
                    <xdr:rowOff>480060</xdr:rowOff>
                  </from>
                  <to>
                    <xdr:col>7</xdr:col>
                    <xdr:colOff>213360</xdr:colOff>
                    <xdr:row>20</xdr:row>
                    <xdr:rowOff>83820</xdr:rowOff>
                  </to>
                </anchor>
              </controlPr>
            </control>
          </mc:Choice>
        </mc:AlternateContent>
        <mc:AlternateContent xmlns:mc="http://schemas.openxmlformats.org/markup-compatibility/2006">
          <mc:Choice Requires="x14">
            <control shapeId="12295" r:id="rId11" name="Check Box 7">
              <controlPr defaultSize="0" autoFill="0" autoLine="0" autoPict="0">
                <anchor moveWithCells="1">
                  <from>
                    <xdr:col>6</xdr:col>
                    <xdr:colOff>99060</xdr:colOff>
                    <xdr:row>21</xdr:row>
                    <xdr:rowOff>373380</xdr:rowOff>
                  </from>
                  <to>
                    <xdr:col>7</xdr:col>
                    <xdr:colOff>205740</xdr:colOff>
                    <xdr:row>22</xdr:row>
                    <xdr:rowOff>350520</xdr:rowOff>
                  </to>
                </anchor>
              </controlPr>
            </control>
          </mc:Choice>
        </mc:AlternateContent>
        <mc:AlternateContent xmlns:mc="http://schemas.openxmlformats.org/markup-compatibility/2006">
          <mc:Choice Requires="x14">
            <control shapeId="12296" r:id="rId12" name="Check Box 8">
              <controlPr defaultSize="0" autoFill="0" autoLine="0" autoPict="0">
                <anchor moveWithCells="1">
                  <from>
                    <xdr:col>6</xdr:col>
                    <xdr:colOff>106680</xdr:colOff>
                    <xdr:row>22</xdr:row>
                    <xdr:rowOff>502920</xdr:rowOff>
                  </from>
                  <to>
                    <xdr:col>7</xdr:col>
                    <xdr:colOff>213360</xdr:colOff>
                    <xdr:row>23</xdr:row>
                    <xdr:rowOff>106680</xdr:rowOff>
                  </to>
                </anchor>
              </controlPr>
            </control>
          </mc:Choice>
        </mc:AlternateContent>
        <mc:AlternateContent xmlns:mc="http://schemas.openxmlformats.org/markup-compatibility/2006">
          <mc:Choice Requires="x14">
            <control shapeId="12297" r:id="rId13" name="Check Box 9">
              <controlPr defaultSize="0" autoFill="0" autoLine="0" autoPict="0">
                <anchor moveWithCells="1">
                  <from>
                    <xdr:col>6</xdr:col>
                    <xdr:colOff>106680</xdr:colOff>
                    <xdr:row>24</xdr:row>
                    <xdr:rowOff>381000</xdr:rowOff>
                  </from>
                  <to>
                    <xdr:col>7</xdr:col>
                    <xdr:colOff>213360</xdr:colOff>
                    <xdr:row>25</xdr:row>
                    <xdr:rowOff>358140</xdr:rowOff>
                  </to>
                </anchor>
              </controlPr>
            </control>
          </mc:Choice>
        </mc:AlternateContent>
        <mc:AlternateContent xmlns:mc="http://schemas.openxmlformats.org/markup-compatibility/2006">
          <mc:Choice Requires="x14">
            <control shapeId="12298" r:id="rId14" name="Check Box 10">
              <controlPr defaultSize="0" autoFill="0" autoLine="0" autoPict="0">
                <anchor moveWithCells="1">
                  <from>
                    <xdr:col>6</xdr:col>
                    <xdr:colOff>106680</xdr:colOff>
                    <xdr:row>25</xdr:row>
                    <xdr:rowOff>510540</xdr:rowOff>
                  </from>
                  <to>
                    <xdr:col>7</xdr:col>
                    <xdr:colOff>213360</xdr:colOff>
                    <xdr:row>26</xdr:row>
                    <xdr:rowOff>106680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065EC-D898-4D07-9581-C72A9FF49631}">
  <sheetPr transitionEvaluation="1" codeName="Sheet4"/>
  <dimension ref="A1:AA40"/>
  <sheetViews>
    <sheetView showGridLines="0" showZeros="0" view="pageBreakPreview" zoomScale="40" zoomScaleNormal="100" zoomScaleSheetLayoutView="40" workbookViewId="0">
      <selection activeCell="M6" sqref="M6:N6"/>
    </sheetView>
  </sheetViews>
  <sheetFormatPr defaultColWidth="8.90625" defaultRowHeight="18" outlineLevelRow="1"/>
  <cols>
    <col min="1" max="1" width="8.54296875" style="1" customWidth="1"/>
    <col min="2" max="2" width="4.81640625" style="1" customWidth="1"/>
    <col min="3" max="3" width="18.36328125" style="1" customWidth="1"/>
    <col min="4" max="4" width="3.36328125" style="1" customWidth="1"/>
    <col min="5" max="5" width="16.54296875" style="1" customWidth="1"/>
    <col min="6" max="6" width="6.36328125" style="1" bestFit="1" customWidth="1"/>
    <col min="7" max="7" width="6.36328125" style="1" customWidth="1"/>
    <col min="8" max="8" width="16.81640625" style="1" customWidth="1"/>
    <col min="9" max="11" width="5" style="1" customWidth="1"/>
    <col min="12" max="12" width="7.81640625" style="1" customWidth="1"/>
    <col min="13" max="16" width="12.81640625" style="1" customWidth="1"/>
    <col min="17" max="25" width="12.08984375" style="1" customWidth="1"/>
    <col min="26" max="26" width="2.36328125" style="1" customWidth="1"/>
    <col min="27" max="27" width="13.6328125" style="1" customWidth="1"/>
    <col min="28" max="30" width="5" style="1" customWidth="1"/>
    <col min="31" max="16384" width="8.90625" style="1"/>
  </cols>
  <sheetData>
    <row r="1" spans="1:27" ht="36.75" customHeight="1" thickBot="1">
      <c r="A1" s="69" t="s">
        <v>63</v>
      </c>
      <c r="B1" s="65"/>
      <c r="C1" s="65"/>
      <c r="D1" s="65"/>
      <c r="E1" s="65"/>
      <c r="F1" s="65"/>
      <c r="G1" s="65"/>
      <c r="H1" s="65"/>
      <c r="I1" s="65"/>
      <c r="J1" s="65"/>
      <c r="K1" s="65"/>
      <c r="L1" s="65"/>
      <c r="M1" s="65"/>
      <c r="N1" s="65"/>
      <c r="O1" s="65"/>
      <c r="P1" s="65"/>
      <c r="Q1" s="65"/>
      <c r="T1" s="65"/>
      <c r="W1" s="287">
        <f t="shared" ref="W1" ca="1" si="0">TODAY()</f>
        <v>45469</v>
      </c>
      <c r="X1" s="287"/>
      <c r="Y1" s="287"/>
      <c r="Z1" s="287"/>
      <c r="AA1" s="70" t="s">
        <v>61</v>
      </c>
    </row>
    <row r="2" spans="1:27" ht="60" customHeight="1">
      <c r="A2" s="69" t="s">
        <v>88</v>
      </c>
      <c r="C2" s="65"/>
      <c r="D2" s="65"/>
      <c r="E2" s="65"/>
      <c r="F2" s="65"/>
      <c r="G2" s="65"/>
      <c r="H2" s="65"/>
      <c r="I2" s="65"/>
      <c r="J2" s="267" t="s">
        <v>60</v>
      </c>
      <c r="K2" s="268"/>
      <c r="L2" s="269"/>
      <c r="M2" s="273"/>
      <c r="N2" s="274"/>
      <c r="O2" s="274"/>
      <c r="P2" s="274"/>
      <c r="Q2" s="275"/>
      <c r="S2" s="163" t="s">
        <v>59</v>
      </c>
      <c r="T2" s="164"/>
      <c r="U2" s="264"/>
      <c r="V2" s="265"/>
      <c r="W2" s="265"/>
      <c r="X2" s="265"/>
      <c r="Y2" s="265"/>
      <c r="Z2" s="265"/>
      <c r="AA2" s="266"/>
    </row>
    <row r="3" spans="1:27" ht="60" customHeight="1" thickBot="1">
      <c r="A3" s="68" t="s">
        <v>58</v>
      </c>
      <c r="B3" s="87" t="s">
        <v>52</v>
      </c>
      <c r="C3" s="67" t="s">
        <v>57</v>
      </c>
      <c r="D3" s="65"/>
      <c r="E3" s="65"/>
      <c r="F3" s="65"/>
      <c r="G3" s="65"/>
      <c r="H3" s="65"/>
      <c r="I3" s="65"/>
      <c r="J3" s="270"/>
      <c r="K3" s="271"/>
      <c r="L3" s="272"/>
      <c r="M3" s="276"/>
      <c r="N3" s="277"/>
      <c r="O3" s="277"/>
      <c r="P3" s="277"/>
      <c r="Q3" s="278"/>
      <c r="S3" s="157" t="s">
        <v>55</v>
      </c>
      <c r="T3" s="158"/>
      <c r="U3" s="299"/>
      <c r="V3" s="300"/>
      <c r="W3" s="300"/>
      <c r="X3" s="300"/>
      <c r="Y3" s="300"/>
      <c r="Z3" s="300"/>
      <c r="AA3" s="301"/>
    </row>
    <row r="4" spans="1:27" ht="60" customHeight="1" thickBot="1">
      <c r="A4" s="86" t="s">
        <v>85</v>
      </c>
      <c r="B4" s="149" t="s">
        <v>54</v>
      </c>
      <c r="C4" s="285" t="s">
        <v>91</v>
      </c>
      <c r="D4" s="286"/>
      <c r="E4" s="286"/>
      <c r="F4" s="286"/>
      <c r="G4" s="154"/>
      <c r="H4" s="154"/>
      <c r="I4" s="154"/>
      <c r="J4" s="121" t="s">
        <v>56</v>
      </c>
      <c r="K4" s="168"/>
      <c r="L4" s="127"/>
      <c r="M4" s="206"/>
      <c r="N4" s="207"/>
      <c r="O4" s="207"/>
      <c r="P4" s="207"/>
      <c r="Q4" s="208"/>
      <c r="R4" s="23"/>
      <c r="S4" s="157" t="s">
        <v>53</v>
      </c>
      <c r="T4" s="158"/>
      <c r="U4" s="296"/>
      <c r="V4" s="297"/>
      <c r="W4" s="297"/>
      <c r="X4" s="297"/>
      <c r="Y4" s="297"/>
      <c r="Z4" s="297"/>
      <c r="AA4" s="298"/>
    </row>
    <row r="5" spans="1:27" ht="60" customHeight="1" thickBot="1">
      <c r="A5" s="155" t="s">
        <v>75</v>
      </c>
      <c r="C5" s="22"/>
      <c r="D5" s="128"/>
      <c r="E5" s="128"/>
      <c r="F5" s="128"/>
      <c r="G5" s="128"/>
      <c r="H5" s="65"/>
      <c r="I5" s="63"/>
      <c r="S5" s="159" t="s">
        <v>49</v>
      </c>
      <c r="T5" s="158"/>
      <c r="U5" s="293" t="s">
        <v>98</v>
      </c>
      <c r="V5" s="294"/>
      <c r="W5" s="294"/>
      <c r="X5" s="294"/>
      <c r="Y5" s="294"/>
      <c r="Z5" s="294"/>
      <c r="AA5" s="295"/>
    </row>
    <row r="6" spans="1:27" ht="60" customHeight="1" thickBot="1">
      <c r="A6" s="279" t="s">
        <v>87</v>
      </c>
      <c r="B6" s="280"/>
      <c r="C6" s="280"/>
      <c r="D6" s="280"/>
      <c r="E6" s="280"/>
      <c r="F6" s="280"/>
      <c r="G6" s="280"/>
      <c r="H6" s="281"/>
      <c r="J6" s="172" t="s">
        <v>51</v>
      </c>
      <c r="K6" s="173"/>
      <c r="L6" s="174"/>
      <c r="M6" s="304" t="str">
        <f>TEXT(IF(COUNTA('1-5人:36-40人'!F13:F27),COUNTA('1-5人:36-40人'!F13:F27),""),"#0")&amp;"人　　"</f>
        <v>人　　</v>
      </c>
      <c r="N6" s="305"/>
      <c r="O6" s="108" t="s">
        <v>50</v>
      </c>
      <c r="P6" s="302" t="str">
        <f>"　\"&amp;TEXT(IF(SUM('1-5人:36-40人'!M32:Y32),SUM('1-5人:36-40人'!M32:Y32),""),"#,#0")</f>
        <v>　\</v>
      </c>
      <c r="Q6" s="303"/>
      <c r="S6" s="160" t="s">
        <v>48</v>
      </c>
      <c r="T6" s="161"/>
      <c r="U6" s="290"/>
      <c r="V6" s="291"/>
      <c r="W6" s="291"/>
      <c r="X6" s="291"/>
      <c r="Y6" s="291"/>
      <c r="Z6" s="291"/>
      <c r="AA6" s="292"/>
    </row>
    <row r="7" spans="1:27" ht="36.75" customHeight="1" thickBot="1">
      <c r="A7" s="282"/>
      <c r="B7" s="283"/>
      <c r="C7" s="283"/>
      <c r="D7" s="283"/>
      <c r="E7" s="283"/>
      <c r="F7" s="283"/>
      <c r="G7" s="283"/>
      <c r="H7" s="284"/>
    </row>
    <row r="8" spans="1:27" ht="20.100000000000001" customHeight="1">
      <c r="A8" s="23"/>
      <c r="B8" s="23"/>
      <c r="C8" s="23"/>
      <c r="D8" s="23"/>
      <c r="E8" s="23"/>
      <c r="F8" s="23"/>
      <c r="G8" s="23"/>
      <c r="H8" s="23"/>
      <c r="M8" s="88" t="s">
        <v>47</v>
      </c>
      <c r="N8" s="88"/>
      <c r="O8" s="88"/>
      <c r="P8" s="88"/>
      <c r="Q8" s="61"/>
      <c r="R8" s="23"/>
      <c r="S8" s="23"/>
      <c r="T8" s="23"/>
      <c r="U8" s="23"/>
      <c r="V8" s="23"/>
      <c r="W8" s="23"/>
      <c r="X8" s="23"/>
      <c r="Y8" s="23"/>
    </row>
    <row r="9" spans="1:27" ht="20.25" customHeight="1">
      <c r="A9" s="316" t="s">
        <v>74</v>
      </c>
      <c r="B9" s="211" t="s">
        <v>90</v>
      </c>
      <c r="C9" s="212"/>
      <c r="D9" s="212"/>
      <c r="E9" s="213"/>
      <c r="F9" s="33"/>
      <c r="G9" s="31"/>
      <c r="H9" s="56"/>
      <c r="I9" s="42"/>
      <c r="J9" s="30"/>
      <c r="K9" s="30"/>
      <c r="L9" s="56" t="s">
        <v>45</v>
      </c>
      <c r="M9" s="60" t="s">
        <v>44</v>
      </c>
      <c r="N9" s="54"/>
      <c r="O9" s="54"/>
      <c r="P9" s="53"/>
      <c r="Q9" s="59" t="s">
        <v>43</v>
      </c>
      <c r="R9" s="59" t="s">
        <v>42</v>
      </c>
      <c r="S9" s="59" t="s">
        <v>41</v>
      </c>
      <c r="T9" s="59" t="s">
        <v>40</v>
      </c>
      <c r="U9" s="59" t="s">
        <v>39</v>
      </c>
      <c r="V9" s="59" t="s">
        <v>38</v>
      </c>
      <c r="W9" s="59" t="s">
        <v>37</v>
      </c>
      <c r="X9" s="59" t="s">
        <v>36</v>
      </c>
      <c r="Y9" s="59" t="s">
        <v>35</v>
      </c>
      <c r="Z9" s="58"/>
      <c r="AA9" s="57"/>
    </row>
    <row r="10" spans="1:27" ht="43.5" customHeight="1">
      <c r="A10" s="317"/>
      <c r="B10" s="214"/>
      <c r="C10" s="215"/>
      <c r="D10" s="215"/>
      <c r="E10" s="216"/>
      <c r="F10" s="151" t="s">
        <v>34</v>
      </c>
      <c r="G10" s="153" t="s">
        <v>84</v>
      </c>
      <c r="H10" s="152"/>
      <c r="I10" s="48" t="s">
        <v>32</v>
      </c>
      <c r="J10" s="45"/>
      <c r="K10" s="45" t="s">
        <v>102</v>
      </c>
      <c r="L10" s="56" t="s">
        <v>31</v>
      </c>
      <c r="M10" s="55" t="s">
        <v>30</v>
      </c>
      <c r="N10" s="54"/>
      <c r="O10" s="54"/>
      <c r="P10" s="53"/>
      <c r="Q10" s="52" t="s">
        <v>29</v>
      </c>
      <c r="R10" s="52" t="s">
        <v>28</v>
      </c>
      <c r="S10" s="52" t="s">
        <v>27</v>
      </c>
      <c r="T10" s="52" t="s">
        <v>26</v>
      </c>
      <c r="U10" s="52" t="s">
        <v>25</v>
      </c>
      <c r="V10" s="52" t="s">
        <v>24</v>
      </c>
      <c r="W10" s="51" t="s">
        <v>23</v>
      </c>
      <c r="X10" s="51" t="s">
        <v>22</v>
      </c>
      <c r="Y10" s="51" t="s">
        <v>21</v>
      </c>
      <c r="Z10" s="50" t="s">
        <v>20</v>
      </c>
      <c r="AA10" s="49"/>
    </row>
    <row r="11" spans="1:27" ht="18" customHeight="1">
      <c r="A11" s="317"/>
      <c r="B11" s="214"/>
      <c r="C11" s="215"/>
      <c r="D11" s="215"/>
      <c r="E11" s="216"/>
      <c r="F11" s="100" t="s">
        <v>66</v>
      </c>
      <c r="G11" s="23"/>
      <c r="H11" s="40"/>
      <c r="I11" s="46" t="s">
        <v>19</v>
      </c>
      <c r="J11" s="45"/>
      <c r="K11" s="45" t="s">
        <v>103</v>
      </c>
      <c r="L11" s="44" t="s">
        <v>18</v>
      </c>
      <c r="M11" s="176" t="s">
        <v>17</v>
      </c>
      <c r="N11" s="176" t="s">
        <v>16</v>
      </c>
      <c r="O11" s="176" t="s">
        <v>15</v>
      </c>
      <c r="P11" s="176" t="s">
        <v>14</v>
      </c>
      <c r="Q11" s="312">
        <v>1650</v>
      </c>
      <c r="R11" s="312">
        <v>4950</v>
      </c>
      <c r="S11" s="312">
        <v>1870</v>
      </c>
      <c r="T11" s="312">
        <v>1980</v>
      </c>
      <c r="U11" s="312">
        <v>880</v>
      </c>
      <c r="V11" s="314">
        <v>1100</v>
      </c>
      <c r="W11" s="314">
        <v>1210</v>
      </c>
      <c r="X11" s="312">
        <v>3300</v>
      </c>
      <c r="Y11" s="312">
        <v>3300</v>
      </c>
      <c r="Z11" s="42"/>
      <c r="AA11" s="41"/>
    </row>
    <row r="12" spans="1:27" ht="21.75" customHeight="1">
      <c r="A12" s="318"/>
      <c r="B12" s="217"/>
      <c r="C12" s="218"/>
      <c r="D12" s="218"/>
      <c r="E12" s="219"/>
      <c r="F12" s="27"/>
      <c r="G12" s="23"/>
      <c r="H12" s="40"/>
      <c r="I12" s="39" t="s">
        <v>13</v>
      </c>
      <c r="J12" s="38"/>
      <c r="K12" s="38" t="s">
        <v>104</v>
      </c>
      <c r="L12" s="37" t="s">
        <v>12</v>
      </c>
      <c r="M12" s="177">
        <v>5300</v>
      </c>
      <c r="N12" s="177">
        <v>5800</v>
      </c>
      <c r="O12" s="177">
        <v>7000</v>
      </c>
      <c r="P12" s="177">
        <v>7500</v>
      </c>
      <c r="Q12" s="313"/>
      <c r="R12" s="313"/>
      <c r="S12" s="313"/>
      <c r="T12" s="313"/>
      <c r="U12" s="313"/>
      <c r="V12" s="315"/>
      <c r="W12" s="315"/>
      <c r="X12" s="313"/>
      <c r="Y12" s="313"/>
      <c r="Z12" s="35"/>
      <c r="AA12" s="34"/>
    </row>
    <row r="13" spans="1:27" ht="30" customHeight="1">
      <c r="A13" s="142"/>
      <c r="B13" s="175" t="s">
        <v>106</v>
      </c>
      <c r="C13" s="198"/>
      <c r="D13" s="198"/>
      <c r="E13" s="199"/>
      <c r="F13" s="226"/>
      <c r="G13" s="90"/>
      <c r="H13" s="91"/>
      <c r="I13" s="231"/>
      <c r="J13" s="232"/>
      <c r="K13" s="186"/>
      <c r="L13" s="260"/>
      <c r="M13" s="223"/>
      <c r="N13" s="220"/>
      <c r="O13" s="220"/>
      <c r="P13" s="220"/>
      <c r="Q13" s="223"/>
      <c r="R13" s="223"/>
      <c r="S13" s="223"/>
      <c r="T13" s="223"/>
      <c r="U13" s="223"/>
      <c r="V13" s="223"/>
      <c r="W13" s="223"/>
      <c r="X13" s="223"/>
      <c r="Y13" s="223"/>
      <c r="Z13" s="306"/>
      <c r="AA13" s="307"/>
    </row>
    <row r="14" spans="1:27" ht="60" customHeight="1">
      <c r="A14" s="143">
        <v>1</v>
      </c>
      <c r="B14" s="28" t="s">
        <v>10</v>
      </c>
      <c r="C14" s="288"/>
      <c r="D14" s="288"/>
      <c r="E14" s="289"/>
      <c r="F14" s="227"/>
      <c r="G14" s="96"/>
      <c r="H14" s="103" t="s">
        <v>70</v>
      </c>
      <c r="I14" s="233"/>
      <c r="J14" s="234"/>
      <c r="K14" s="187"/>
      <c r="L14" s="261"/>
      <c r="M14" s="224"/>
      <c r="N14" s="221"/>
      <c r="O14" s="221"/>
      <c r="P14" s="221"/>
      <c r="Q14" s="224"/>
      <c r="R14" s="224"/>
      <c r="S14" s="224"/>
      <c r="T14" s="224"/>
      <c r="U14" s="224"/>
      <c r="V14" s="224"/>
      <c r="W14" s="224"/>
      <c r="X14" s="224"/>
      <c r="Y14" s="224"/>
      <c r="Z14" s="308"/>
      <c r="AA14" s="309"/>
    </row>
    <row r="15" spans="1:27" ht="35.1" customHeight="1">
      <c r="A15" s="144"/>
      <c r="B15" s="26" t="s">
        <v>8</v>
      </c>
      <c r="C15" s="101"/>
      <c r="D15" s="123" t="s">
        <v>7</v>
      </c>
      <c r="E15" s="102"/>
      <c r="F15" s="228"/>
      <c r="G15" s="94"/>
      <c r="H15" s="162"/>
      <c r="I15" s="235"/>
      <c r="J15" s="236"/>
      <c r="K15" s="263"/>
      <c r="L15" s="261"/>
      <c r="M15" s="225"/>
      <c r="N15" s="222"/>
      <c r="O15" s="222"/>
      <c r="P15" s="222"/>
      <c r="Q15" s="225"/>
      <c r="R15" s="225"/>
      <c r="S15" s="225"/>
      <c r="T15" s="225"/>
      <c r="U15" s="225"/>
      <c r="V15" s="225"/>
      <c r="W15" s="225"/>
      <c r="X15" s="225"/>
      <c r="Y15" s="225"/>
      <c r="Z15" s="308"/>
      <c r="AA15" s="309"/>
    </row>
    <row r="16" spans="1:27" ht="30" customHeight="1">
      <c r="A16" s="142"/>
      <c r="B16" s="175" t="s">
        <v>106</v>
      </c>
      <c r="C16" s="198"/>
      <c r="D16" s="198"/>
      <c r="E16" s="199"/>
      <c r="F16" s="226"/>
      <c r="G16" s="229"/>
      <c r="H16" s="230"/>
      <c r="I16" s="231"/>
      <c r="J16" s="232"/>
      <c r="K16" s="186"/>
      <c r="L16" s="261"/>
      <c r="M16" s="223"/>
      <c r="N16" s="220"/>
      <c r="O16" s="220"/>
      <c r="P16" s="220"/>
      <c r="Q16" s="223"/>
      <c r="R16" s="223"/>
      <c r="S16" s="223"/>
      <c r="T16" s="223"/>
      <c r="U16" s="223"/>
      <c r="V16" s="223"/>
      <c r="W16" s="223"/>
      <c r="X16" s="223"/>
      <c r="Y16" s="223"/>
      <c r="Z16" s="306"/>
      <c r="AA16" s="307"/>
    </row>
    <row r="17" spans="1:27" ht="60" customHeight="1">
      <c r="A17" s="143">
        <f>A14+1</f>
        <v>2</v>
      </c>
      <c r="B17" s="28" t="s">
        <v>10</v>
      </c>
      <c r="C17" s="288"/>
      <c r="D17" s="288"/>
      <c r="E17" s="289"/>
      <c r="F17" s="227"/>
      <c r="G17" s="96"/>
      <c r="H17" s="104" t="s">
        <v>70</v>
      </c>
      <c r="I17" s="233"/>
      <c r="J17" s="234"/>
      <c r="K17" s="187"/>
      <c r="L17" s="261"/>
      <c r="M17" s="224"/>
      <c r="N17" s="221"/>
      <c r="O17" s="221"/>
      <c r="P17" s="221"/>
      <c r="Q17" s="224"/>
      <c r="R17" s="224"/>
      <c r="S17" s="224"/>
      <c r="T17" s="224"/>
      <c r="U17" s="224"/>
      <c r="V17" s="224"/>
      <c r="W17" s="224"/>
      <c r="X17" s="224"/>
      <c r="Y17" s="224"/>
      <c r="Z17" s="308"/>
      <c r="AA17" s="309"/>
    </row>
    <row r="18" spans="1:27" ht="35.1" customHeight="1">
      <c r="A18" s="144"/>
      <c r="B18" s="26" t="s">
        <v>8</v>
      </c>
      <c r="C18" s="101"/>
      <c r="D18" s="123" t="s">
        <v>7</v>
      </c>
      <c r="E18" s="102"/>
      <c r="F18" s="228"/>
      <c r="G18" s="94"/>
      <c r="H18" s="162"/>
      <c r="I18" s="235"/>
      <c r="J18" s="236"/>
      <c r="K18" s="263"/>
      <c r="L18" s="261"/>
      <c r="M18" s="225"/>
      <c r="N18" s="222"/>
      <c r="O18" s="222"/>
      <c r="P18" s="222"/>
      <c r="Q18" s="225"/>
      <c r="R18" s="225"/>
      <c r="S18" s="225"/>
      <c r="T18" s="225"/>
      <c r="U18" s="225"/>
      <c r="V18" s="225"/>
      <c r="W18" s="225"/>
      <c r="X18" s="225"/>
      <c r="Y18" s="225"/>
      <c r="Z18" s="308"/>
      <c r="AA18" s="309"/>
    </row>
    <row r="19" spans="1:27" ht="30" customHeight="1">
      <c r="A19" s="142"/>
      <c r="B19" s="175" t="s">
        <v>106</v>
      </c>
      <c r="C19" s="198"/>
      <c r="D19" s="198"/>
      <c r="E19" s="199"/>
      <c r="F19" s="226"/>
      <c r="G19" s="229"/>
      <c r="H19" s="230"/>
      <c r="I19" s="231"/>
      <c r="J19" s="232"/>
      <c r="K19" s="186"/>
      <c r="L19" s="261"/>
      <c r="M19" s="223"/>
      <c r="N19" s="220"/>
      <c r="O19" s="220"/>
      <c r="P19" s="220"/>
      <c r="Q19" s="223"/>
      <c r="R19" s="223"/>
      <c r="S19" s="223"/>
      <c r="T19" s="223"/>
      <c r="U19" s="223"/>
      <c r="V19" s="223"/>
      <c r="W19" s="223"/>
      <c r="X19" s="223"/>
      <c r="Y19" s="223"/>
      <c r="Z19" s="306"/>
      <c r="AA19" s="307"/>
    </row>
    <row r="20" spans="1:27" ht="60" customHeight="1">
      <c r="A20" s="143">
        <f>A17+1</f>
        <v>3</v>
      </c>
      <c r="B20" s="28" t="s">
        <v>10</v>
      </c>
      <c r="C20" s="288"/>
      <c r="D20" s="288"/>
      <c r="E20" s="289"/>
      <c r="F20" s="227"/>
      <c r="G20" s="96"/>
      <c r="H20" s="104" t="s">
        <v>9</v>
      </c>
      <c r="I20" s="233"/>
      <c r="J20" s="234"/>
      <c r="K20" s="187"/>
      <c r="L20" s="261"/>
      <c r="M20" s="224"/>
      <c r="N20" s="221"/>
      <c r="O20" s="221"/>
      <c r="P20" s="221"/>
      <c r="Q20" s="224"/>
      <c r="R20" s="224"/>
      <c r="S20" s="224"/>
      <c r="T20" s="224"/>
      <c r="U20" s="224"/>
      <c r="V20" s="224"/>
      <c r="W20" s="224"/>
      <c r="X20" s="224"/>
      <c r="Y20" s="224"/>
      <c r="Z20" s="308"/>
      <c r="AA20" s="309"/>
    </row>
    <row r="21" spans="1:27" ht="35.1" customHeight="1">
      <c r="A21" s="144"/>
      <c r="B21" s="26" t="s">
        <v>8</v>
      </c>
      <c r="C21" s="101"/>
      <c r="D21" s="123" t="s">
        <v>7</v>
      </c>
      <c r="E21" s="102"/>
      <c r="F21" s="228"/>
      <c r="G21" s="94"/>
      <c r="H21" s="162"/>
      <c r="I21" s="235"/>
      <c r="J21" s="236"/>
      <c r="K21" s="263"/>
      <c r="L21" s="261"/>
      <c r="M21" s="225"/>
      <c r="N21" s="222"/>
      <c r="O21" s="222"/>
      <c r="P21" s="222"/>
      <c r="Q21" s="225"/>
      <c r="R21" s="225"/>
      <c r="S21" s="225"/>
      <c r="T21" s="225"/>
      <c r="U21" s="225"/>
      <c r="V21" s="225"/>
      <c r="W21" s="225"/>
      <c r="X21" s="225"/>
      <c r="Y21" s="225"/>
      <c r="Z21" s="308"/>
      <c r="AA21" s="309"/>
    </row>
    <row r="22" spans="1:27" ht="30" customHeight="1">
      <c r="A22" s="142"/>
      <c r="B22" s="175" t="s">
        <v>106</v>
      </c>
      <c r="C22" s="198"/>
      <c r="D22" s="198"/>
      <c r="E22" s="199"/>
      <c r="F22" s="226"/>
      <c r="G22" s="229"/>
      <c r="H22" s="230"/>
      <c r="I22" s="231"/>
      <c r="J22" s="232"/>
      <c r="K22" s="186"/>
      <c r="L22" s="261"/>
      <c r="M22" s="223"/>
      <c r="N22" s="220"/>
      <c r="O22" s="220"/>
      <c r="P22" s="220"/>
      <c r="Q22" s="223"/>
      <c r="R22" s="223"/>
      <c r="S22" s="223"/>
      <c r="T22" s="223"/>
      <c r="U22" s="223"/>
      <c r="V22" s="223"/>
      <c r="W22" s="223"/>
      <c r="X22" s="223"/>
      <c r="Y22" s="223"/>
      <c r="Z22" s="306"/>
      <c r="AA22" s="307"/>
    </row>
    <row r="23" spans="1:27" ht="60" customHeight="1">
      <c r="A23" s="143">
        <f>A20+1</f>
        <v>4</v>
      </c>
      <c r="B23" s="28" t="s">
        <v>10</v>
      </c>
      <c r="C23" s="288"/>
      <c r="D23" s="288"/>
      <c r="E23" s="289"/>
      <c r="F23" s="227"/>
      <c r="G23" s="96"/>
      <c r="H23" s="104" t="s">
        <v>9</v>
      </c>
      <c r="I23" s="233"/>
      <c r="J23" s="234"/>
      <c r="K23" s="187"/>
      <c r="L23" s="261"/>
      <c r="M23" s="224"/>
      <c r="N23" s="221"/>
      <c r="O23" s="221"/>
      <c r="P23" s="221"/>
      <c r="Q23" s="224"/>
      <c r="R23" s="224"/>
      <c r="S23" s="224"/>
      <c r="T23" s="224"/>
      <c r="U23" s="224"/>
      <c r="V23" s="224"/>
      <c r="W23" s="224"/>
      <c r="X23" s="224"/>
      <c r="Y23" s="224"/>
      <c r="Z23" s="308"/>
      <c r="AA23" s="309"/>
    </row>
    <row r="24" spans="1:27" ht="35.1" customHeight="1">
      <c r="A24" s="144"/>
      <c r="B24" s="26" t="s">
        <v>8</v>
      </c>
      <c r="C24" s="101"/>
      <c r="D24" s="123" t="s">
        <v>7</v>
      </c>
      <c r="E24" s="102"/>
      <c r="F24" s="228"/>
      <c r="G24" s="94"/>
      <c r="H24" s="162"/>
      <c r="I24" s="235"/>
      <c r="J24" s="236"/>
      <c r="K24" s="263"/>
      <c r="L24" s="261"/>
      <c r="M24" s="225"/>
      <c r="N24" s="222"/>
      <c r="O24" s="222"/>
      <c r="P24" s="222"/>
      <c r="Q24" s="225"/>
      <c r="R24" s="225"/>
      <c r="S24" s="225"/>
      <c r="T24" s="225"/>
      <c r="U24" s="225"/>
      <c r="V24" s="225"/>
      <c r="W24" s="225"/>
      <c r="X24" s="225"/>
      <c r="Y24" s="225"/>
      <c r="Z24" s="308"/>
      <c r="AA24" s="309"/>
    </row>
    <row r="25" spans="1:27" ht="30" customHeight="1">
      <c r="A25" s="142"/>
      <c r="B25" s="175" t="s">
        <v>106</v>
      </c>
      <c r="C25" s="198"/>
      <c r="D25" s="198"/>
      <c r="E25" s="199"/>
      <c r="F25" s="226"/>
      <c r="G25" s="229"/>
      <c r="H25" s="230"/>
      <c r="I25" s="231"/>
      <c r="J25" s="232"/>
      <c r="K25" s="186"/>
      <c r="L25" s="261"/>
      <c r="M25" s="223"/>
      <c r="N25" s="220"/>
      <c r="O25" s="220"/>
      <c r="P25" s="220"/>
      <c r="Q25" s="223"/>
      <c r="R25" s="223"/>
      <c r="S25" s="223"/>
      <c r="T25" s="223"/>
      <c r="U25" s="223"/>
      <c r="V25" s="223"/>
      <c r="W25" s="223"/>
      <c r="X25" s="223"/>
      <c r="Y25" s="223"/>
      <c r="Z25" s="306"/>
      <c r="AA25" s="307"/>
    </row>
    <row r="26" spans="1:27" ht="60" customHeight="1">
      <c r="A26" s="143">
        <f>A23+1</f>
        <v>5</v>
      </c>
      <c r="B26" s="28" t="s">
        <v>10</v>
      </c>
      <c r="C26" s="288"/>
      <c r="D26" s="288"/>
      <c r="E26" s="289"/>
      <c r="F26" s="227"/>
      <c r="G26" s="105"/>
      <c r="H26" s="104" t="s">
        <v>9</v>
      </c>
      <c r="I26" s="233"/>
      <c r="J26" s="234"/>
      <c r="K26" s="187"/>
      <c r="L26" s="261"/>
      <c r="M26" s="224"/>
      <c r="N26" s="221"/>
      <c r="O26" s="221"/>
      <c r="P26" s="221"/>
      <c r="Q26" s="224"/>
      <c r="R26" s="224"/>
      <c r="S26" s="224"/>
      <c r="T26" s="224"/>
      <c r="U26" s="224"/>
      <c r="V26" s="224"/>
      <c r="W26" s="224"/>
      <c r="X26" s="224"/>
      <c r="Y26" s="224"/>
      <c r="Z26" s="308"/>
      <c r="AA26" s="309"/>
    </row>
    <row r="27" spans="1:27" ht="35.1" customHeight="1">
      <c r="A27" s="144"/>
      <c r="B27" s="26" t="s">
        <v>8</v>
      </c>
      <c r="C27" s="101"/>
      <c r="D27" s="123" t="s">
        <v>7</v>
      </c>
      <c r="E27" s="102"/>
      <c r="F27" s="228"/>
      <c r="G27" s="94"/>
      <c r="H27" s="95"/>
      <c r="I27" s="235"/>
      <c r="J27" s="236"/>
      <c r="K27" s="263"/>
      <c r="L27" s="262"/>
      <c r="M27" s="225"/>
      <c r="N27" s="222"/>
      <c r="O27" s="222"/>
      <c r="P27" s="222"/>
      <c r="Q27" s="225"/>
      <c r="R27" s="225"/>
      <c r="S27" s="225"/>
      <c r="T27" s="225"/>
      <c r="U27" s="225"/>
      <c r="V27" s="225"/>
      <c r="W27" s="225"/>
      <c r="X27" s="225"/>
      <c r="Y27" s="225"/>
      <c r="Z27" s="310"/>
      <c r="AA27" s="311"/>
    </row>
    <row r="28" spans="1:27" ht="35.1" customHeight="1">
      <c r="A28" s="23"/>
      <c r="B28" s="25" t="s">
        <v>92</v>
      </c>
      <c r="C28" s="137"/>
      <c r="D28" s="24"/>
      <c r="E28" s="137"/>
      <c r="F28" s="138"/>
      <c r="G28" s="139"/>
      <c r="H28" s="19"/>
      <c r="I28" s="74"/>
      <c r="J28" s="74"/>
      <c r="K28" s="74"/>
      <c r="L28" s="23"/>
      <c r="M28" s="140"/>
      <c r="N28" s="140"/>
      <c r="O28" s="140"/>
      <c r="P28" s="140"/>
      <c r="Q28" s="140"/>
      <c r="R28" s="140"/>
      <c r="S28" s="140"/>
      <c r="T28" s="140"/>
      <c r="U28" s="140"/>
      <c r="V28" s="140"/>
      <c r="W28" s="140"/>
      <c r="X28" s="140"/>
      <c r="Y28" s="140"/>
      <c r="Z28" s="5"/>
      <c r="AA28" s="5"/>
    </row>
    <row r="29" spans="1:27" ht="26.4">
      <c r="A29" s="4" t="s">
        <v>2</v>
      </c>
      <c r="B29" s="4"/>
      <c r="C29" s="4"/>
      <c r="D29" s="4"/>
      <c r="E29" s="4"/>
      <c r="F29" s="4"/>
      <c r="G29" s="4"/>
      <c r="H29" s="4"/>
      <c r="I29" s="4"/>
      <c r="J29" s="4"/>
      <c r="K29" s="4"/>
      <c r="L29" s="4"/>
      <c r="M29" s="4"/>
      <c r="N29" s="4" t="s">
        <v>109</v>
      </c>
      <c r="O29" s="3"/>
      <c r="P29" s="3"/>
      <c r="Q29" s="3"/>
      <c r="R29" s="3"/>
      <c r="S29" s="3"/>
      <c r="T29" s="3"/>
      <c r="U29" s="3"/>
      <c r="V29" s="3"/>
      <c r="W29" s="3"/>
      <c r="X29" s="3"/>
      <c r="Y29" s="3"/>
      <c r="Z29" s="3"/>
      <c r="AA29" s="3"/>
    </row>
    <row r="30" spans="1:27" ht="26.4">
      <c r="A30" s="3" t="s">
        <v>1</v>
      </c>
      <c r="B30" s="4"/>
      <c r="C30" s="4"/>
      <c r="D30" s="4"/>
      <c r="E30" s="4"/>
      <c r="F30" s="4"/>
      <c r="G30" s="4"/>
      <c r="H30" s="4"/>
      <c r="I30" s="4"/>
      <c r="J30" s="4"/>
      <c r="K30" s="4"/>
      <c r="L30" s="4"/>
      <c r="M30" s="4"/>
      <c r="N30" s="4" t="s">
        <v>0</v>
      </c>
      <c r="O30" s="3"/>
      <c r="P30" s="3"/>
      <c r="Q30" s="3"/>
      <c r="R30" s="3"/>
      <c r="S30" s="3"/>
      <c r="T30" s="3"/>
      <c r="U30" s="3"/>
      <c r="V30" s="3"/>
      <c r="W30" s="3"/>
      <c r="X30" s="3"/>
      <c r="Y30" s="3"/>
      <c r="Z30" s="3"/>
      <c r="AA30" s="3"/>
    </row>
    <row r="31" spans="1:27" s="3" customFormat="1" ht="35.1" customHeight="1" outlineLevel="1">
      <c r="A31" s="3" t="s">
        <v>107</v>
      </c>
      <c r="I31" s="18" t="s">
        <v>72</v>
      </c>
      <c r="J31" s="130"/>
      <c r="K31" s="130"/>
      <c r="L31" s="131"/>
      <c r="M31" s="15" t="str">
        <f t="shared" ref="M31:Y31" si="1">IF(COUNTIF(M13:M27,"○"),COUNTIF(M13:M27,"○"),"")</f>
        <v/>
      </c>
      <c r="N31" s="15" t="str">
        <f t="shared" si="1"/>
        <v/>
      </c>
      <c r="O31" s="15" t="str">
        <f t="shared" si="1"/>
        <v/>
      </c>
      <c r="P31" s="15" t="str">
        <f t="shared" si="1"/>
        <v/>
      </c>
      <c r="Q31" s="15" t="str">
        <f t="shared" si="1"/>
        <v/>
      </c>
      <c r="R31" s="15" t="str">
        <f t="shared" si="1"/>
        <v/>
      </c>
      <c r="S31" s="15" t="str">
        <f t="shared" si="1"/>
        <v/>
      </c>
      <c r="T31" s="15" t="str">
        <f t="shared" si="1"/>
        <v/>
      </c>
      <c r="U31" s="15" t="str">
        <f t="shared" si="1"/>
        <v/>
      </c>
      <c r="V31" s="15" t="str">
        <f t="shared" si="1"/>
        <v/>
      </c>
      <c r="W31" s="15" t="str">
        <f t="shared" si="1"/>
        <v/>
      </c>
      <c r="X31" s="15" t="str">
        <f t="shared" si="1"/>
        <v/>
      </c>
      <c r="Y31" s="15" t="str">
        <f t="shared" si="1"/>
        <v/>
      </c>
      <c r="Z31" s="132" t="s">
        <v>5</v>
      </c>
      <c r="AA31" s="125" t="str">
        <f>TEXT(IF(SUM(M31:Y31),SUM(M31:Y31),""),"#0")&amp;"件　"</f>
        <v>件　</v>
      </c>
    </row>
    <row r="32" spans="1:27" s="3" customFormat="1" ht="35.1" customHeight="1" outlineLevel="1">
      <c r="I32" s="134" t="s">
        <v>4</v>
      </c>
      <c r="J32" s="135"/>
      <c r="K32" s="135"/>
      <c r="L32" s="136"/>
      <c r="M32" s="8">
        <f>IFERROR(SUM(M34:M38),"")</f>
        <v>0</v>
      </c>
      <c r="N32" s="8">
        <f>IFERROR(SUM(N34:N38),"")</f>
        <v>0</v>
      </c>
      <c r="O32" s="8">
        <f>IFERROR(SUM(O34:O38),"")</f>
        <v>0</v>
      </c>
      <c r="P32" s="8">
        <f>IFERROR(SUM(P34:P38),"")</f>
        <v>0</v>
      </c>
      <c r="Q32" s="8">
        <f>IFERROR(Q31*Q11,"")</f>
        <v>0</v>
      </c>
      <c r="R32" s="8">
        <f>IFERROR(R31*R11,"")</f>
        <v>0</v>
      </c>
      <c r="S32" s="8">
        <f t="shared" ref="S32:Y32" si="2">IFERROR(S31*S11,"")</f>
        <v>0</v>
      </c>
      <c r="T32" s="8">
        <f t="shared" si="2"/>
        <v>0</v>
      </c>
      <c r="U32" s="8">
        <f t="shared" si="2"/>
        <v>0</v>
      </c>
      <c r="V32" s="8">
        <f t="shared" si="2"/>
        <v>0</v>
      </c>
      <c r="W32" s="8">
        <f t="shared" si="2"/>
        <v>0</v>
      </c>
      <c r="X32" s="8">
        <f t="shared" si="2"/>
        <v>0</v>
      </c>
      <c r="Y32" s="8">
        <f t="shared" si="2"/>
        <v>0</v>
      </c>
      <c r="Z32" s="133" t="s">
        <v>3</v>
      </c>
      <c r="AA32" s="126" t="str">
        <f>"　\"&amp;TEXT(IF(SUM(M32:Y32),SUM(M32:Y32),""),"#,##0")</f>
        <v>　\</v>
      </c>
    </row>
    <row r="33" spans="1:16" ht="39.9" customHeight="1" outlineLevel="1">
      <c r="A33" s="25"/>
      <c r="B33" s="24"/>
      <c r="C33" s="23"/>
      <c r="D33" s="23"/>
      <c r="E33" s="22"/>
      <c r="F33" s="21"/>
      <c r="G33" s="20"/>
      <c r="H33" s="19"/>
      <c r="I33" s="85" t="s">
        <v>105</v>
      </c>
      <c r="J33" s="145"/>
      <c r="K33" s="145"/>
      <c r="L33" s="145"/>
      <c r="M33" s="169">
        <v>5270</v>
      </c>
      <c r="N33" s="171"/>
      <c r="O33" s="171"/>
      <c r="P33" s="171"/>
    </row>
    <row r="34" spans="1:16" s="5" customFormat="1" ht="39.9" customHeight="1" outlineLevel="1">
      <c r="L34" s="170">
        <v>1</v>
      </c>
      <c r="M34" s="169" t="str">
        <f>IF($K$13&lt;="",IF(M$13="","",M$12),$M$33)</f>
        <v/>
      </c>
      <c r="N34" s="169"/>
      <c r="O34" s="169"/>
      <c r="P34" s="169"/>
    </row>
    <row r="35" spans="1:16" ht="39.9" customHeight="1" outlineLevel="1">
      <c r="L35" s="170">
        <v>2</v>
      </c>
      <c r="M35" s="169" t="str">
        <f>IF($K$16&lt;="",IF(M$16="","",M$12),$M$33)</f>
        <v/>
      </c>
      <c r="N35" s="169"/>
      <c r="O35" s="169"/>
      <c r="P35" s="169"/>
    </row>
    <row r="36" spans="1:16" ht="39.9" customHeight="1" outlineLevel="1">
      <c r="L36" s="170">
        <v>3</v>
      </c>
      <c r="M36" s="169" t="str">
        <f>IF($K$19&lt;="",IF(M$19="","",M$12),$M$33)</f>
        <v/>
      </c>
      <c r="N36" s="169"/>
      <c r="O36" s="169"/>
      <c r="P36" s="169"/>
    </row>
    <row r="37" spans="1:16" ht="39.9" customHeight="1" outlineLevel="1">
      <c r="L37" s="170">
        <v>4</v>
      </c>
      <c r="M37" s="169" t="str">
        <f>IF($K$22&lt;="",IF(M$22="","",M$12),$M$33)</f>
        <v/>
      </c>
      <c r="N37" s="169"/>
      <c r="O37" s="169"/>
      <c r="P37" s="169"/>
    </row>
    <row r="38" spans="1:16" ht="39.9" customHeight="1" outlineLevel="1">
      <c r="L38" s="170">
        <v>5</v>
      </c>
      <c r="M38" s="169" t="str">
        <f>IF($K$25&lt;="",IF(M$25="","",M$12),$M$33)</f>
        <v/>
      </c>
      <c r="N38" s="169"/>
      <c r="O38" s="169"/>
      <c r="P38" s="169"/>
    </row>
    <row r="40" spans="1:16" ht="39.9" customHeight="1"/>
  </sheetData>
  <protectedRanges>
    <protectedRange sqref="M2:Q4 U2:AA6 Q13:AA27 M13:M27 C13:K27 W1:AA1" name="入力範囲"/>
  </protectedRanges>
  <mergeCells count="124">
    <mergeCell ref="A9:A12"/>
    <mergeCell ref="X16:X18"/>
    <mergeCell ref="Y16:Y18"/>
    <mergeCell ref="Y25:Y27"/>
    <mergeCell ref="F22:F24"/>
    <mergeCell ref="I22:J24"/>
    <mergeCell ref="M22:M24"/>
    <mergeCell ref="N22:N24"/>
    <mergeCell ref="U13:U15"/>
    <mergeCell ref="V13:V15"/>
    <mergeCell ref="F19:F21"/>
    <mergeCell ref="I19:J21"/>
    <mergeCell ref="M19:M21"/>
    <mergeCell ref="T19:T21"/>
    <mergeCell ref="U19:U21"/>
    <mergeCell ref="S22:S24"/>
    <mergeCell ref="O19:O21"/>
    <mergeCell ref="F16:F18"/>
    <mergeCell ref="F13:F15"/>
    <mergeCell ref="I13:J15"/>
    <mergeCell ref="L13:L27"/>
    <mergeCell ref="M13:M15"/>
    <mergeCell ref="N13:N15"/>
    <mergeCell ref="I16:J18"/>
    <mergeCell ref="X11:X12"/>
    <mergeCell ref="Q11:Q12"/>
    <mergeCell ref="X13:X15"/>
    <mergeCell ref="Y13:Y15"/>
    <mergeCell ref="Z13:AA15"/>
    <mergeCell ref="Q13:Q15"/>
    <mergeCell ref="S11:S12"/>
    <mergeCell ref="T11:T12"/>
    <mergeCell ref="U11:U12"/>
    <mergeCell ref="V11:V12"/>
    <mergeCell ref="W11:W12"/>
    <mergeCell ref="W13:W15"/>
    <mergeCell ref="R11:R12"/>
    <mergeCell ref="Y11:Y12"/>
    <mergeCell ref="R13:R15"/>
    <mergeCell ref="S13:S15"/>
    <mergeCell ref="T13:T15"/>
    <mergeCell ref="Y19:Y21"/>
    <mergeCell ref="W16:W18"/>
    <mergeCell ref="R19:R21"/>
    <mergeCell ref="S19:S21"/>
    <mergeCell ref="Z19:AA21"/>
    <mergeCell ref="P19:P21"/>
    <mergeCell ref="Q19:Q21"/>
    <mergeCell ref="X22:X24"/>
    <mergeCell ref="Y22:Y24"/>
    <mergeCell ref="T22:T24"/>
    <mergeCell ref="Z16:AA18"/>
    <mergeCell ref="M25:M27"/>
    <mergeCell ref="N25:N27"/>
    <mergeCell ref="G16:H16"/>
    <mergeCell ref="N19:N21"/>
    <mergeCell ref="Z25:AA27"/>
    <mergeCell ref="P25:P27"/>
    <mergeCell ref="Q25:Q27"/>
    <mergeCell ref="R25:R27"/>
    <mergeCell ref="S25:S27"/>
    <mergeCell ref="T25:T27"/>
    <mergeCell ref="U25:U27"/>
    <mergeCell ref="X25:X27"/>
    <mergeCell ref="Q16:Q18"/>
    <mergeCell ref="P16:P18"/>
    <mergeCell ref="R16:R18"/>
    <mergeCell ref="S16:S18"/>
    <mergeCell ref="T16:T18"/>
    <mergeCell ref="U16:U18"/>
    <mergeCell ref="Z22:AA24"/>
    <mergeCell ref="P22:P24"/>
    <mergeCell ref="Q22:Q24"/>
    <mergeCell ref="R22:R24"/>
    <mergeCell ref="V16:V18"/>
    <mergeCell ref="X19:X21"/>
    <mergeCell ref="W1:Z1"/>
    <mergeCell ref="C26:E26"/>
    <mergeCell ref="C23:E23"/>
    <mergeCell ref="C20:E20"/>
    <mergeCell ref="C17:E17"/>
    <mergeCell ref="C14:E14"/>
    <mergeCell ref="C25:E25"/>
    <mergeCell ref="C22:E22"/>
    <mergeCell ref="C19:E19"/>
    <mergeCell ref="C16:E16"/>
    <mergeCell ref="C13:E13"/>
    <mergeCell ref="U6:AA6"/>
    <mergeCell ref="U5:AA5"/>
    <mergeCell ref="U4:AA4"/>
    <mergeCell ref="U3:AA3"/>
    <mergeCell ref="G25:H25"/>
    <mergeCell ref="P6:Q6"/>
    <mergeCell ref="M6:N6"/>
    <mergeCell ref="O22:O24"/>
    <mergeCell ref="O16:O18"/>
    <mergeCell ref="O13:O15"/>
    <mergeCell ref="P13:P15"/>
    <mergeCell ref="M4:Q4"/>
    <mergeCell ref="V25:V27"/>
    <mergeCell ref="K13:K15"/>
    <mergeCell ref="K16:K18"/>
    <mergeCell ref="K19:K21"/>
    <mergeCell ref="K22:K24"/>
    <mergeCell ref="K25:K27"/>
    <mergeCell ref="U2:AA2"/>
    <mergeCell ref="J2:L3"/>
    <mergeCell ref="M2:Q3"/>
    <mergeCell ref="B9:E12"/>
    <mergeCell ref="A6:H7"/>
    <mergeCell ref="C4:F4"/>
    <mergeCell ref="W25:W27"/>
    <mergeCell ref="U22:U24"/>
    <mergeCell ref="V22:V24"/>
    <mergeCell ref="W22:W24"/>
    <mergeCell ref="O25:O27"/>
    <mergeCell ref="V19:V21"/>
    <mergeCell ref="W19:W21"/>
    <mergeCell ref="N16:N18"/>
    <mergeCell ref="M16:M18"/>
    <mergeCell ref="G22:H22"/>
    <mergeCell ref="G19:H19"/>
    <mergeCell ref="F25:F27"/>
    <mergeCell ref="I25:J27"/>
  </mergeCells>
  <phoneticPr fontId="2"/>
  <dataValidations count="5">
    <dataValidation type="list" allowBlank="1" showInputMessage="1" showErrorMessage="1" error="「○」ご記入ください" sqref="M13:Y28" xr:uid="{DAA8C5BE-8B22-4C3F-9772-6176B24BC3D7}">
      <formula1>"○"</formula1>
    </dataValidation>
    <dataValidation type="list" allowBlank="1" showInputMessage="1" sqref="I13:J28 K28" xr:uid="{D5122E85-0CFD-4859-9E55-04E79716569B}">
      <formula1>"ア,イ,ウ,エ,オ"</formula1>
    </dataValidation>
    <dataValidation type="list" allowBlank="1" showInputMessage="1" sqref="Z13 Z16 Z19 Z22 Z25" xr:uid="{CEFBA8A0-C2BC-41AB-90BE-94FD8F0D2481}">
      <formula1>"英語,ポルトガル語,中国語,スペイン,インドネシア語,タガログ語,ベトナム語"</formula1>
    </dataValidation>
    <dataValidation type="list" allowBlank="1" showInputMessage="1" showErrorMessage="1" sqref="F13:F28" xr:uid="{00D5BEEA-8F9D-475E-9B1E-043355E5FCD1}">
      <formula1>"男,女"</formula1>
    </dataValidation>
    <dataValidation type="list" allowBlank="1" showInputMessage="1" showErrorMessage="1" error="「○」でご入力ください。" sqref="K13:K27" xr:uid="{4465866F-9884-4DB7-91D8-B9B79645FE7F}">
      <formula1>"○"</formula1>
    </dataValidation>
  </dataValidations>
  <hyperlinks>
    <hyperlink ref="C4" r:id="rId1" xr:uid="{815B83D9-90BD-4724-B6E7-86F50C6AC393}"/>
  </hyperlinks>
  <pageMargins left="0.23622047244094491" right="0.19685039370078741" top="0.35433070866141736" bottom="0.35433070866141736" header="0.31496062992125984" footer="0.31496062992125984"/>
  <pageSetup paperSize="9" scale="41" orientation="landscape" horizontalDpi="300" verticalDpi="300" r:id="rId2"/>
  <drawing r:id="rId3"/>
  <legacyDrawing r:id="rId4"/>
  <mc:AlternateContent xmlns:mc="http://schemas.openxmlformats.org/markup-compatibility/2006">
    <mc:Choice Requires="x14">
      <controls>
        <mc:AlternateContent xmlns:mc="http://schemas.openxmlformats.org/markup-compatibility/2006">
          <mc:Choice Requires="x14">
            <control shapeId="1068" r:id="rId5" name="Check Box 44">
              <controlPr defaultSize="0" autoFill="0" autoLine="0" autoPict="0">
                <anchor moveWithCells="1">
                  <from>
                    <xdr:col>6</xdr:col>
                    <xdr:colOff>99060</xdr:colOff>
                    <xdr:row>12</xdr:row>
                    <xdr:rowOff>365760</xdr:rowOff>
                  </from>
                  <to>
                    <xdr:col>7</xdr:col>
                    <xdr:colOff>205740</xdr:colOff>
                    <xdr:row>13</xdr:row>
                    <xdr:rowOff>342900</xdr:rowOff>
                  </to>
                </anchor>
              </controlPr>
            </control>
          </mc:Choice>
        </mc:AlternateContent>
        <mc:AlternateContent xmlns:mc="http://schemas.openxmlformats.org/markup-compatibility/2006">
          <mc:Choice Requires="x14">
            <control shapeId="1069" r:id="rId6" name="Check Box 45">
              <controlPr defaultSize="0" autoFill="0" autoLine="0" autoPict="0">
                <anchor moveWithCells="1">
                  <from>
                    <xdr:col>6</xdr:col>
                    <xdr:colOff>106680</xdr:colOff>
                    <xdr:row>13</xdr:row>
                    <xdr:rowOff>495300</xdr:rowOff>
                  </from>
                  <to>
                    <xdr:col>7</xdr:col>
                    <xdr:colOff>213360</xdr:colOff>
                    <xdr:row>14</xdr:row>
                    <xdr:rowOff>91440</xdr:rowOff>
                  </to>
                </anchor>
              </controlPr>
            </control>
          </mc:Choice>
        </mc:AlternateContent>
        <mc:AlternateContent xmlns:mc="http://schemas.openxmlformats.org/markup-compatibility/2006">
          <mc:Choice Requires="x14">
            <control shapeId="1081" r:id="rId7" name="Check Box 57">
              <controlPr defaultSize="0" autoFill="0" autoLine="0" autoPict="0">
                <anchor moveWithCells="1">
                  <from>
                    <xdr:col>6</xdr:col>
                    <xdr:colOff>99060</xdr:colOff>
                    <xdr:row>15</xdr:row>
                    <xdr:rowOff>373380</xdr:rowOff>
                  </from>
                  <to>
                    <xdr:col>7</xdr:col>
                    <xdr:colOff>205740</xdr:colOff>
                    <xdr:row>16</xdr:row>
                    <xdr:rowOff>350520</xdr:rowOff>
                  </to>
                </anchor>
              </controlPr>
            </control>
          </mc:Choice>
        </mc:AlternateContent>
        <mc:AlternateContent xmlns:mc="http://schemas.openxmlformats.org/markup-compatibility/2006">
          <mc:Choice Requires="x14">
            <control shapeId="1082" r:id="rId8" name="Check Box 58">
              <controlPr defaultSize="0" autoFill="0" autoLine="0" autoPict="0">
                <anchor moveWithCells="1">
                  <from>
                    <xdr:col>6</xdr:col>
                    <xdr:colOff>99060</xdr:colOff>
                    <xdr:row>16</xdr:row>
                    <xdr:rowOff>502920</xdr:rowOff>
                  </from>
                  <to>
                    <xdr:col>7</xdr:col>
                    <xdr:colOff>205740</xdr:colOff>
                    <xdr:row>17</xdr:row>
                    <xdr:rowOff>99060</xdr:rowOff>
                  </to>
                </anchor>
              </controlPr>
            </control>
          </mc:Choice>
        </mc:AlternateContent>
        <mc:AlternateContent xmlns:mc="http://schemas.openxmlformats.org/markup-compatibility/2006">
          <mc:Choice Requires="x14">
            <control shapeId="1083" r:id="rId9" name="Check Box 59">
              <controlPr defaultSize="0" autoFill="0" autoLine="0" autoPict="0">
                <anchor moveWithCells="1">
                  <from>
                    <xdr:col>6</xdr:col>
                    <xdr:colOff>106680</xdr:colOff>
                    <xdr:row>18</xdr:row>
                    <xdr:rowOff>350520</xdr:rowOff>
                  </from>
                  <to>
                    <xdr:col>7</xdr:col>
                    <xdr:colOff>213360</xdr:colOff>
                    <xdr:row>19</xdr:row>
                    <xdr:rowOff>335280</xdr:rowOff>
                  </to>
                </anchor>
              </controlPr>
            </control>
          </mc:Choice>
        </mc:AlternateContent>
        <mc:AlternateContent xmlns:mc="http://schemas.openxmlformats.org/markup-compatibility/2006">
          <mc:Choice Requires="x14">
            <control shapeId="1084" r:id="rId10" name="Check Box 60">
              <controlPr defaultSize="0" autoFill="0" autoLine="0" autoPict="0">
                <anchor moveWithCells="1">
                  <from>
                    <xdr:col>6</xdr:col>
                    <xdr:colOff>106680</xdr:colOff>
                    <xdr:row>19</xdr:row>
                    <xdr:rowOff>487680</xdr:rowOff>
                  </from>
                  <to>
                    <xdr:col>7</xdr:col>
                    <xdr:colOff>213360</xdr:colOff>
                    <xdr:row>20</xdr:row>
                    <xdr:rowOff>83820</xdr:rowOff>
                  </to>
                </anchor>
              </controlPr>
            </control>
          </mc:Choice>
        </mc:AlternateContent>
        <mc:AlternateContent xmlns:mc="http://schemas.openxmlformats.org/markup-compatibility/2006">
          <mc:Choice Requires="x14">
            <control shapeId="1085" r:id="rId11" name="Check Box 61">
              <controlPr defaultSize="0" autoFill="0" autoLine="0" autoPict="0">
                <anchor moveWithCells="1">
                  <from>
                    <xdr:col>6</xdr:col>
                    <xdr:colOff>99060</xdr:colOff>
                    <xdr:row>21</xdr:row>
                    <xdr:rowOff>373380</xdr:rowOff>
                  </from>
                  <to>
                    <xdr:col>7</xdr:col>
                    <xdr:colOff>205740</xdr:colOff>
                    <xdr:row>22</xdr:row>
                    <xdr:rowOff>350520</xdr:rowOff>
                  </to>
                </anchor>
              </controlPr>
            </control>
          </mc:Choice>
        </mc:AlternateContent>
        <mc:AlternateContent xmlns:mc="http://schemas.openxmlformats.org/markup-compatibility/2006">
          <mc:Choice Requires="x14">
            <control shapeId="1086" r:id="rId12" name="Check Box 62">
              <controlPr defaultSize="0" autoFill="0" autoLine="0" autoPict="0">
                <anchor moveWithCells="1">
                  <from>
                    <xdr:col>6</xdr:col>
                    <xdr:colOff>106680</xdr:colOff>
                    <xdr:row>22</xdr:row>
                    <xdr:rowOff>502920</xdr:rowOff>
                  </from>
                  <to>
                    <xdr:col>7</xdr:col>
                    <xdr:colOff>213360</xdr:colOff>
                    <xdr:row>23</xdr:row>
                    <xdr:rowOff>106680</xdr:rowOff>
                  </to>
                </anchor>
              </controlPr>
            </control>
          </mc:Choice>
        </mc:AlternateContent>
        <mc:AlternateContent xmlns:mc="http://schemas.openxmlformats.org/markup-compatibility/2006">
          <mc:Choice Requires="x14">
            <control shapeId="4" r:id="rId13" name="Check Box 63">
              <controlPr defaultSize="0" autoFill="0" autoLine="0" autoPict="0">
                <anchor moveWithCells="1" sizeWithCells="1">
                  <from>
                    <xdr:col>6</xdr:col>
                    <xdr:colOff>106680</xdr:colOff>
                    <xdr:row>25</xdr:row>
                    <xdr:rowOff>0</xdr:rowOff>
                  </from>
                  <to>
                    <xdr:col>7</xdr:col>
                    <xdr:colOff>213360</xdr:colOff>
                    <xdr:row>25</xdr:row>
                    <xdr:rowOff>365760</xdr:rowOff>
                  </to>
                </anchor>
              </controlPr>
            </control>
          </mc:Choice>
        </mc:AlternateContent>
        <mc:AlternateContent xmlns:mc="http://schemas.openxmlformats.org/markup-compatibility/2006">
          <mc:Choice Requires="x14">
            <control shapeId="5" r:id="rId14" name="Check Box 64">
              <controlPr defaultSize="0" autoFill="0" autoLine="0" autoPict="0">
                <anchor moveWithCells="1" sizeWithCells="1">
                  <from>
                    <xdr:col>6</xdr:col>
                    <xdr:colOff>106680</xdr:colOff>
                    <xdr:row>25</xdr:row>
                    <xdr:rowOff>510540</xdr:rowOff>
                  </from>
                  <to>
                    <xdr:col>7</xdr:col>
                    <xdr:colOff>220980</xdr:colOff>
                    <xdr:row>26</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8F148-49D1-4D7B-BF20-4C69911D4037}">
  <sheetPr transitionEvaluation="1" codeName="Sheet5"/>
  <dimension ref="A1:AA38"/>
  <sheetViews>
    <sheetView showGridLines="0" showZeros="0" view="pageBreakPreview" zoomScale="50" zoomScaleNormal="100" zoomScaleSheetLayoutView="50" workbookViewId="0">
      <selection activeCell="C13" sqref="C13:E13"/>
    </sheetView>
  </sheetViews>
  <sheetFormatPr defaultColWidth="8.90625" defaultRowHeight="18" outlineLevelRow="1"/>
  <cols>
    <col min="1" max="1" width="8.54296875" style="1" customWidth="1"/>
    <col min="2" max="2" width="4.81640625" style="1" customWidth="1"/>
    <col min="3" max="3" width="18.36328125" style="1" customWidth="1"/>
    <col min="4" max="4" width="3.36328125" style="1" customWidth="1"/>
    <col min="5" max="5" width="16.54296875" style="1" customWidth="1"/>
    <col min="6" max="6" width="6.36328125" style="1" bestFit="1" customWidth="1"/>
    <col min="7" max="7" width="6.36328125" style="1" customWidth="1"/>
    <col min="8" max="8" width="16.81640625" style="1" customWidth="1"/>
    <col min="9" max="10" width="5" style="1" customWidth="1"/>
    <col min="11" max="12" width="5.81640625" style="1" customWidth="1"/>
    <col min="13" max="16" width="12.81640625" style="1" customWidth="1"/>
    <col min="17" max="25" width="12.08984375" style="1" customWidth="1"/>
    <col min="26" max="26" width="2.36328125" style="1" customWidth="1"/>
    <col min="27" max="27" width="14.81640625" style="1" customWidth="1"/>
    <col min="28" max="30" width="5" style="1" customWidth="1"/>
    <col min="31" max="16384" width="8.90625" style="1"/>
  </cols>
  <sheetData>
    <row r="1" spans="1:27" ht="36.75" customHeight="1">
      <c r="A1" s="69" t="s">
        <v>63</v>
      </c>
      <c r="B1" s="65"/>
      <c r="C1" s="65"/>
      <c r="D1" s="65"/>
      <c r="E1" s="65"/>
      <c r="F1" s="65"/>
      <c r="G1" s="65"/>
      <c r="H1" s="65"/>
      <c r="I1" s="65"/>
      <c r="J1" s="65"/>
      <c r="K1" s="65"/>
      <c r="L1" s="65"/>
      <c r="M1" s="65"/>
      <c r="N1" s="65"/>
      <c r="O1" s="65"/>
      <c r="P1" s="65"/>
      <c r="Q1" s="65"/>
      <c r="T1" s="65"/>
      <c r="X1" s="85" t="s">
        <v>83</v>
      </c>
      <c r="Y1" s="145"/>
      <c r="Z1" s="145"/>
      <c r="AA1" s="146"/>
    </row>
    <row r="2" spans="1:27" ht="15" customHeight="1">
      <c r="A2" s="69"/>
      <c r="B2" s="65"/>
      <c r="C2" s="65"/>
      <c r="D2" s="65"/>
      <c r="E2" s="65"/>
      <c r="F2" s="65"/>
      <c r="G2" s="65"/>
      <c r="H2" s="65"/>
      <c r="I2" s="65"/>
      <c r="J2" s="65"/>
      <c r="K2" s="65"/>
      <c r="L2" s="65"/>
      <c r="M2" s="65"/>
      <c r="N2" s="65"/>
      <c r="O2" s="65"/>
      <c r="P2" s="65"/>
      <c r="Q2" s="65"/>
      <c r="T2" s="65"/>
      <c r="X2" s="178"/>
      <c r="Y2" s="73"/>
      <c r="Z2" s="73"/>
      <c r="AA2" s="73"/>
    </row>
    <row r="3" spans="1:27" ht="60" customHeight="1">
      <c r="A3" s="69" t="s">
        <v>88</v>
      </c>
      <c r="C3" s="65"/>
      <c r="D3" s="65"/>
      <c r="E3" s="65"/>
      <c r="F3" s="65"/>
      <c r="G3" s="65"/>
      <c r="H3" s="65"/>
      <c r="I3" s="65"/>
      <c r="J3" s="81"/>
      <c r="K3" s="81"/>
      <c r="L3" s="82"/>
      <c r="M3" s="73"/>
      <c r="N3" s="320"/>
      <c r="O3" s="320"/>
      <c r="P3" s="320"/>
      <c r="Q3" s="320"/>
      <c r="S3" s="78"/>
      <c r="T3" s="79"/>
      <c r="U3" s="65"/>
      <c r="V3" s="65"/>
      <c r="W3" s="65"/>
      <c r="X3" s="326">
        <f ca="1">'1-5人'!W1</f>
        <v>45469</v>
      </c>
      <c r="Y3" s="326"/>
      <c r="Z3" s="326"/>
      <c r="AA3" s="70" t="s">
        <v>61</v>
      </c>
    </row>
    <row r="4" spans="1:27" ht="60" customHeight="1">
      <c r="A4" s="68" t="s">
        <v>58</v>
      </c>
      <c r="B4" s="87" t="s">
        <v>52</v>
      </c>
      <c r="C4" s="67" t="s">
        <v>57</v>
      </c>
      <c r="D4" s="65"/>
      <c r="E4" s="65"/>
      <c r="F4" s="65"/>
      <c r="G4" s="65"/>
      <c r="H4" s="65"/>
      <c r="I4" s="65"/>
      <c r="R4" s="23"/>
      <c r="S4" s="78"/>
      <c r="T4" s="79"/>
      <c r="U4" s="23"/>
      <c r="V4" s="23"/>
      <c r="W4" s="23"/>
      <c r="X4" s="23"/>
    </row>
    <row r="5" spans="1:27" ht="60" customHeight="1">
      <c r="A5" s="86" t="s">
        <v>85</v>
      </c>
      <c r="B5" s="149" t="s">
        <v>54</v>
      </c>
      <c r="C5" s="319" t="s">
        <v>89</v>
      </c>
      <c r="D5" s="319"/>
      <c r="E5" s="319"/>
      <c r="F5" s="319"/>
      <c r="G5" s="154"/>
      <c r="H5" s="154"/>
      <c r="I5" s="154"/>
      <c r="J5" s="72"/>
      <c r="K5" s="72"/>
      <c r="L5" s="73"/>
      <c r="M5" s="74"/>
      <c r="N5" s="75"/>
      <c r="O5" s="76"/>
      <c r="P5" s="321"/>
      <c r="Q5" s="321"/>
      <c r="S5" s="79"/>
      <c r="T5" s="79"/>
      <c r="U5" s="23"/>
      <c r="W5" s="83"/>
      <c r="X5" s="84"/>
    </row>
    <row r="6" spans="1:27" ht="60" customHeight="1">
      <c r="A6" s="156" t="s">
        <v>75</v>
      </c>
      <c r="C6" s="22"/>
      <c r="D6" s="128"/>
      <c r="E6" s="128"/>
      <c r="F6" s="128"/>
      <c r="G6" s="128"/>
      <c r="H6" s="65"/>
      <c r="I6" s="63"/>
      <c r="S6" s="79"/>
      <c r="T6" s="79"/>
      <c r="U6" s="23"/>
      <c r="W6" s="83"/>
      <c r="X6" s="84"/>
    </row>
    <row r="7" spans="1:27" ht="36.75" customHeight="1">
      <c r="A7" s="63" t="s">
        <v>76</v>
      </c>
      <c r="F7" s="62"/>
      <c r="G7" s="62"/>
      <c r="H7" s="62"/>
    </row>
    <row r="8" spans="1:27" ht="20.100000000000001" customHeight="1">
      <c r="A8" s="23"/>
      <c r="B8" s="23"/>
      <c r="C8" s="23"/>
      <c r="D8" s="23"/>
      <c r="E8" s="23"/>
      <c r="F8" s="23"/>
      <c r="G8" s="23"/>
      <c r="H8" s="23"/>
      <c r="M8" s="61"/>
      <c r="N8" s="61"/>
      <c r="O8" s="61"/>
      <c r="P8" s="61"/>
      <c r="Q8" s="61"/>
      <c r="R8" s="23"/>
      <c r="S8" s="23"/>
      <c r="T8" s="23"/>
      <c r="U8" s="23"/>
      <c r="V8" s="23"/>
      <c r="W8" s="23"/>
      <c r="X8" s="23"/>
      <c r="Y8" s="23"/>
    </row>
    <row r="9" spans="1:27" ht="20.25" customHeight="1">
      <c r="A9" s="316" t="s">
        <v>74</v>
      </c>
      <c r="B9" s="211" t="s">
        <v>90</v>
      </c>
      <c r="C9" s="212"/>
      <c r="D9" s="212"/>
      <c r="E9" s="213"/>
      <c r="F9" s="33"/>
      <c r="G9" s="31"/>
      <c r="H9" s="56"/>
      <c r="I9" s="42"/>
      <c r="J9" s="30"/>
      <c r="K9" s="30"/>
      <c r="L9" s="56" t="s">
        <v>45</v>
      </c>
      <c r="M9" s="60" t="s">
        <v>44</v>
      </c>
      <c r="N9" s="54"/>
      <c r="O9" s="54"/>
      <c r="P9" s="53"/>
      <c r="Q9" s="59" t="s">
        <v>43</v>
      </c>
      <c r="R9" s="59" t="s">
        <v>42</v>
      </c>
      <c r="S9" s="59" t="s">
        <v>41</v>
      </c>
      <c r="T9" s="59" t="s">
        <v>40</v>
      </c>
      <c r="U9" s="59" t="s">
        <v>39</v>
      </c>
      <c r="V9" s="59" t="s">
        <v>38</v>
      </c>
      <c r="W9" s="59" t="s">
        <v>37</v>
      </c>
      <c r="X9" s="59" t="s">
        <v>36</v>
      </c>
      <c r="Y9" s="59" t="s">
        <v>35</v>
      </c>
      <c r="Z9" s="58"/>
      <c r="AA9" s="57"/>
    </row>
    <row r="10" spans="1:27" ht="43.5" customHeight="1">
      <c r="A10" s="317"/>
      <c r="B10" s="214"/>
      <c r="C10" s="215"/>
      <c r="D10" s="215"/>
      <c r="E10" s="216"/>
      <c r="F10" s="151" t="s">
        <v>34</v>
      </c>
      <c r="G10" s="153" t="s">
        <v>84</v>
      </c>
      <c r="H10" s="152"/>
      <c r="I10" s="48" t="s">
        <v>32</v>
      </c>
      <c r="J10" s="45"/>
      <c r="K10" s="45" t="s">
        <v>102</v>
      </c>
      <c r="L10" s="56" t="s">
        <v>31</v>
      </c>
      <c r="M10" s="55" t="s">
        <v>30</v>
      </c>
      <c r="N10" s="54"/>
      <c r="O10" s="54"/>
      <c r="P10" s="53"/>
      <c r="Q10" s="52" t="s">
        <v>29</v>
      </c>
      <c r="R10" s="52" t="s">
        <v>28</v>
      </c>
      <c r="S10" s="52" t="s">
        <v>27</v>
      </c>
      <c r="T10" s="52" t="s">
        <v>26</v>
      </c>
      <c r="U10" s="52" t="s">
        <v>25</v>
      </c>
      <c r="V10" s="52" t="s">
        <v>24</v>
      </c>
      <c r="W10" s="51" t="s">
        <v>23</v>
      </c>
      <c r="X10" s="51" t="s">
        <v>22</v>
      </c>
      <c r="Y10" s="51" t="s">
        <v>21</v>
      </c>
      <c r="Z10" s="50" t="s">
        <v>20</v>
      </c>
      <c r="AA10" s="49"/>
    </row>
    <row r="11" spans="1:27" ht="18" customHeight="1">
      <c r="A11" s="317"/>
      <c r="B11" s="214"/>
      <c r="C11" s="215"/>
      <c r="D11" s="215"/>
      <c r="E11" s="216"/>
      <c r="F11" s="100" t="s">
        <v>66</v>
      </c>
      <c r="G11" s="23"/>
      <c r="H11" s="40"/>
      <c r="I11" s="46" t="s">
        <v>19</v>
      </c>
      <c r="J11" s="45"/>
      <c r="K11" s="45" t="s">
        <v>103</v>
      </c>
      <c r="L11" s="44" t="s">
        <v>18</v>
      </c>
      <c r="M11" s="176" t="s">
        <v>17</v>
      </c>
      <c r="N11" s="176" t="s">
        <v>16</v>
      </c>
      <c r="O11" s="176" t="s">
        <v>15</v>
      </c>
      <c r="P11" s="176" t="s">
        <v>14</v>
      </c>
      <c r="Q11" s="312">
        <v>1650</v>
      </c>
      <c r="R11" s="312">
        <v>4950</v>
      </c>
      <c r="S11" s="312">
        <v>1870</v>
      </c>
      <c r="T11" s="312">
        <v>1980</v>
      </c>
      <c r="U11" s="312">
        <v>880</v>
      </c>
      <c r="V11" s="314">
        <v>1100</v>
      </c>
      <c r="W11" s="314">
        <v>1210</v>
      </c>
      <c r="X11" s="312">
        <v>3300</v>
      </c>
      <c r="Y11" s="312">
        <v>3300</v>
      </c>
      <c r="Z11" s="42"/>
      <c r="AA11" s="41"/>
    </row>
    <row r="12" spans="1:27" ht="21.75" customHeight="1">
      <c r="A12" s="318"/>
      <c r="B12" s="217"/>
      <c r="C12" s="218"/>
      <c r="D12" s="218"/>
      <c r="E12" s="219"/>
      <c r="F12" s="27"/>
      <c r="G12" s="23"/>
      <c r="H12" s="40"/>
      <c r="I12" s="39" t="s">
        <v>13</v>
      </c>
      <c r="J12" s="38"/>
      <c r="K12" s="38" t="s">
        <v>104</v>
      </c>
      <c r="L12" s="37" t="s">
        <v>12</v>
      </c>
      <c r="M12" s="177">
        <v>5300</v>
      </c>
      <c r="N12" s="177">
        <v>5800</v>
      </c>
      <c r="O12" s="177">
        <v>7000</v>
      </c>
      <c r="P12" s="177">
        <v>7500</v>
      </c>
      <c r="Q12" s="313"/>
      <c r="R12" s="313"/>
      <c r="S12" s="313"/>
      <c r="T12" s="313"/>
      <c r="U12" s="313"/>
      <c r="V12" s="315"/>
      <c r="W12" s="315"/>
      <c r="X12" s="313"/>
      <c r="Y12" s="313"/>
      <c r="Z12" s="35"/>
      <c r="AA12" s="34"/>
    </row>
    <row r="13" spans="1:27" ht="30" customHeight="1">
      <c r="A13" s="142"/>
      <c r="B13" s="175" t="s">
        <v>106</v>
      </c>
      <c r="C13" s="198"/>
      <c r="D13" s="198"/>
      <c r="E13" s="199"/>
      <c r="F13" s="226"/>
      <c r="G13" s="90"/>
      <c r="H13" s="91"/>
      <c r="I13" s="231"/>
      <c r="J13" s="232"/>
      <c r="K13" s="186"/>
      <c r="L13" s="260"/>
      <c r="M13" s="220"/>
      <c r="N13" s="223"/>
      <c r="O13" s="220"/>
      <c r="P13" s="220"/>
      <c r="Q13" s="223"/>
      <c r="R13" s="223"/>
      <c r="S13" s="223"/>
      <c r="T13" s="223"/>
      <c r="U13" s="223"/>
      <c r="V13" s="223"/>
      <c r="W13" s="223"/>
      <c r="X13" s="223"/>
      <c r="Y13" s="223"/>
      <c r="Z13" s="322"/>
      <c r="AA13" s="323"/>
    </row>
    <row r="14" spans="1:27" ht="80.099999999999994" customHeight="1">
      <c r="A14" s="143">
        <v>6</v>
      </c>
      <c r="B14" s="28" t="s">
        <v>10</v>
      </c>
      <c r="C14" s="288"/>
      <c r="D14" s="288"/>
      <c r="E14" s="289"/>
      <c r="F14" s="227"/>
      <c r="G14" s="96"/>
      <c r="H14" s="103" t="s">
        <v>70</v>
      </c>
      <c r="I14" s="233"/>
      <c r="J14" s="234"/>
      <c r="K14" s="187"/>
      <c r="L14" s="261"/>
      <c r="M14" s="221"/>
      <c r="N14" s="224"/>
      <c r="O14" s="221"/>
      <c r="P14" s="221"/>
      <c r="Q14" s="224"/>
      <c r="R14" s="224"/>
      <c r="S14" s="224"/>
      <c r="T14" s="224"/>
      <c r="U14" s="224"/>
      <c r="V14" s="224"/>
      <c r="W14" s="224"/>
      <c r="X14" s="224"/>
      <c r="Y14" s="224"/>
      <c r="Z14" s="324"/>
      <c r="AA14" s="325"/>
    </row>
    <row r="15" spans="1:27" ht="35.1" customHeight="1">
      <c r="A15" s="144"/>
      <c r="B15" s="26" t="s">
        <v>8</v>
      </c>
      <c r="C15" s="101"/>
      <c r="D15" s="123" t="s">
        <v>7</v>
      </c>
      <c r="E15" s="102"/>
      <c r="F15" s="228"/>
      <c r="G15" s="94"/>
      <c r="H15" s="162"/>
      <c r="I15" s="235"/>
      <c r="J15" s="236"/>
      <c r="K15" s="263"/>
      <c r="L15" s="261"/>
      <c r="M15" s="222"/>
      <c r="N15" s="225"/>
      <c r="O15" s="222"/>
      <c r="P15" s="222"/>
      <c r="Q15" s="225"/>
      <c r="R15" s="225"/>
      <c r="S15" s="225"/>
      <c r="T15" s="225"/>
      <c r="U15" s="225"/>
      <c r="V15" s="225"/>
      <c r="W15" s="225"/>
      <c r="X15" s="225"/>
      <c r="Y15" s="225"/>
      <c r="Z15" s="324"/>
      <c r="AA15" s="325"/>
    </row>
    <row r="16" spans="1:27" ht="30" customHeight="1">
      <c r="A16" s="142"/>
      <c r="B16" s="175" t="s">
        <v>106</v>
      </c>
      <c r="C16" s="198"/>
      <c r="D16" s="198"/>
      <c r="E16" s="199"/>
      <c r="F16" s="226"/>
      <c r="G16" s="229"/>
      <c r="H16" s="230"/>
      <c r="I16" s="231"/>
      <c r="J16" s="232"/>
      <c r="K16" s="186"/>
      <c r="L16" s="261"/>
      <c r="M16" s="220"/>
      <c r="N16" s="223"/>
      <c r="O16" s="220"/>
      <c r="P16" s="220"/>
      <c r="Q16" s="223"/>
      <c r="R16" s="223"/>
      <c r="S16" s="223"/>
      <c r="T16" s="223"/>
      <c r="U16" s="223"/>
      <c r="V16" s="223"/>
      <c r="W16" s="223"/>
      <c r="X16" s="223"/>
      <c r="Y16" s="223"/>
      <c r="Z16" s="322"/>
      <c r="AA16" s="323"/>
    </row>
    <row r="17" spans="1:27" ht="80.099999999999994" customHeight="1">
      <c r="A17" s="143">
        <f>A14+1</f>
        <v>7</v>
      </c>
      <c r="B17" s="28" t="s">
        <v>10</v>
      </c>
      <c r="C17" s="288"/>
      <c r="D17" s="288"/>
      <c r="E17" s="289"/>
      <c r="F17" s="227"/>
      <c r="G17" s="96"/>
      <c r="H17" s="104" t="s">
        <v>70</v>
      </c>
      <c r="I17" s="233"/>
      <c r="J17" s="234"/>
      <c r="K17" s="187"/>
      <c r="L17" s="261"/>
      <c r="M17" s="221"/>
      <c r="N17" s="224"/>
      <c r="O17" s="221"/>
      <c r="P17" s="221"/>
      <c r="Q17" s="224"/>
      <c r="R17" s="224"/>
      <c r="S17" s="224"/>
      <c r="T17" s="224"/>
      <c r="U17" s="224"/>
      <c r="V17" s="224"/>
      <c r="W17" s="224"/>
      <c r="X17" s="224"/>
      <c r="Y17" s="224"/>
      <c r="Z17" s="324"/>
      <c r="AA17" s="325"/>
    </row>
    <row r="18" spans="1:27" ht="35.1" customHeight="1">
      <c r="A18" s="144"/>
      <c r="B18" s="26" t="s">
        <v>8</v>
      </c>
      <c r="C18" s="101"/>
      <c r="D18" s="123" t="s">
        <v>7</v>
      </c>
      <c r="E18" s="102"/>
      <c r="F18" s="228"/>
      <c r="G18" s="94"/>
      <c r="H18" s="162"/>
      <c r="I18" s="235"/>
      <c r="J18" s="236"/>
      <c r="K18" s="263"/>
      <c r="L18" s="261"/>
      <c r="M18" s="222"/>
      <c r="N18" s="225"/>
      <c r="O18" s="222"/>
      <c r="P18" s="222"/>
      <c r="Q18" s="225"/>
      <c r="R18" s="225"/>
      <c r="S18" s="225"/>
      <c r="T18" s="225"/>
      <c r="U18" s="225"/>
      <c r="V18" s="225"/>
      <c r="W18" s="225"/>
      <c r="X18" s="225"/>
      <c r="Y18" s="225"/>
      <c r="Z18" s="324"/>
      <c r="AA18" s="325"/>
    </row>
    <row r="19" spans="1:27" ht="30" customHeight="1">
      <c r="A19" s="142"/>
      <c r="B19" s="175" t="s">
        <v>106</v>
      </c>
      <c r="C19" s="198"/>
      <c r="D19" s="198"/>
      <c r="E19" s="199"/>
      <c r="F19" s="226"/>
      <c r="G19" s="229"/>
      <c r="H19" s="230"/>
      <c r="I19" s="231"/>
      <c r="J19" s="232"/>
      <c r="K19" s="186"/>
      <c r="L19" s="261"/>
      <c r="M19" s="220"/>
      <c r="N19" s="223"/>
      <c r="O19" s="220"/>
      <c r="P19" s="220"/>
      <c r="Q19" s="223"/>
      <c r="R19" s="223"/>
      <c r="S19" s="223"/>
      <c r="T19" s="223"/>
      <c r="U19" s="223"/>
      <c r="V19" s="223"/>
      <c r="W19" s="223"/>
      <c r="X19" s="223"/>
      <c r="Y19" s="223"/>
      <c r="Z19" s="322"/>
      <c r="AA19" s="323"/>
    </row>
    <row r="20" spans="1:27" ht="80.099999999999994" customHeight="1">
      <c r="A20" s="143">
        <f>A17+1</f>
        <v>8</v>
      </c>
      <c r="B20" s="28" t="s">
        <v>10</v>
      </c>
      <c r="C20" s="288"/>
      <c r="D20" s="288"/>
      <c r="E20" s="289"/>
      <c r="F20" s="227"/>
      <c r="G20" s="96"/>
      <c r="H20" s="104" t="s">
        <v>9</v>
      </c>
      <c r="I20" s="233"/>
      <c r="J20" s="234"/>
      <c r="K20" s="187"/>
      <c r="L20" s="261"/>
      <c r="M20" s="221"/>
      <c r="N20" s="224"/>
      <c r="O20" s="221"/>
      <c r="P20" s="221"/>
      <c r="Q20" s="224"/>
      <c r="R20" s="224"/>
      <c r="S20" s="224"/>
      <c r="T20" s="224"/>
      <c r="U20" s="224"/>
      <c r="V20" s="224"/>
      <c r="W20" s="224"/>
      <c r="X20" s="224"/>
      <c r="Y20" s="224"/>
      <c r="Z20" s="324"/>
      <c r="AA20" s="325"/>
    </row>
    <row r="21" spans="1:27" ht="35.1" customHeight="1">
      <c r="A21" s="144"/>
      <c r="B21" s="26" t="s">
        <v>8</v>
      </c>
      <c r="C21" s="101"/>
      <c r="D21" s="123" t="s">
        <v>7</v>
      </c>
      <c r="E21" s="102"/>
      <c r="F21" s="228"/>
      <c r="G21" s="94"/>
      <c r="H21" s="162"/>
      <c r="I21" s="235"/>
      <c r="J21" s="236"/>
      <c r="K21" s="263"/>
      <c r="L21" s="261"/>
      <c r="M21" s="222"/>
      <c r="N21" s="225"/>
      <c r="O21" s="222"/>
      <c r="P21" s="222"/>
      <c r="Q21" s="225"/>
      <c r="R21" s="225"/>
      <c r="S21" s="225"/>
      <c r="T21" s="225"/>
      <c r="U21" s="225"/>
      <c r="V21" s="225"/>
      <c r="W21" s="225"/>
      <c r="X21" s="225"/>
      <c r="Y21" s="225"/>
      <c r="Z21" s="324"/>
      <c r="AA21" s="325"/>
    </row>
    <row r="22" spans="1:27" ht="30" customHeight="1">
      <c r="A22" s="142"/>
      <c r="B22" s="175" t="s">
        <v>106</v>
      </c>
      <c r="C22" s="198"/>
      <c r="D22" s="198"/>
      <c r="E22" s="199"/>
      <c r="F22" s="226"/>
      <c r="G22" s="229"/>
      <c r="H22" s="230"/>
      <c r="I22" s="231"/>
      <c r="J22" s="232"/>
      <c r="K22" s="186"/>
      <c r="L22" s="261"/>
      <c r="M22" s="220"/>
      <c r="N22" s="223"/>
      <c r="O22" s="220"/>
      <c r="P22" s="220"/>
      <c r="Q22" s="223"/>
      <c r="R22" s="223"/>
      <c r="S22" s="223"/>
      <c r="T22" s="223"/>
      <c r="U22" s="223"/>
      <c r="V22" s="223"/>
      <c r="W22" s="223"/>
      <c r="X22" s="223"/>
      <c r="Y22" s="223"/>
      <c r="Z22" s="322"/>
      <c r="AA22" s="323"/>
    </row>
    <row r="23" spans="1:27" ht="80.099999999999994" customHeight="1">
      <c r="A23" s="143">
        <f>A20+1</f>
        <v>9</v>
      </c>
      <c r="B23" s="28" t="s">
        <v>10</v>
      </c>
      <c r="C23" s="288"/>
      <c r="D23" s="288"/>
      <c r="E23" s="289"/>
      <c r="F23" s="227"/>
      <c r="G23" s="96"/>
      <c r="H23" s="104" t="s">
        <v>9</v>
      </c>
      <c r="I23" s="233"/>
      <c r="J23" s="234"/>
      <c r="K23" s="187"/>
      <c r="L23" s="261"/>
      <c r="M23" s="221"/>
      <c r="N23" s="224"/>
      <c r="O23" s="221"/>
      <c r="P23" s="221"/>
      <c r="Q23" s="224"/>
      <c r="R23" s="224"/>
      <c r="S23" s="224"/>
      <c r="T23" s="224"/>
      <c r="U23" s="224"/>
      <c r="V23" s="224"/>
      <c r="W23" s="224"/>
      <c r="X23" s="224"/>
      <c r="Y23" s="224"/>
      <c r="Z23" s="324"/>
      <c r="AA23" s="325"/>
    </row>
    <row r="24" spans="1:27" ht="35.1" customHeight="1">
      <c r="A24" s="144"/>
      <c r="B24" s="26" t="s">
        <v>8</v>
      </c>
      <c r="C24" s="101"/>
      <c r="D24" s="123" t="s">
        <v>7</v>
      </c>
      <c r="E24" s="102"/>
      <c r="F24" s="228"/>
      <c r="G24" s="94"/>
      <c r="H24" s="162"/>
      <c r="I24" s="235"/>
      <c r="J24" s="236"/>
      <c r="K24" s="263"/>
      <c r="L24" s="261"/>
      <c r="M24" s="222"/>
      <c r="N24" s="225"/>
      <c r="O24" s="222"/>
      <c r="P24" s="222"/>
      <c r="Q24" s="225"/>
      <c r="R24" s="225"/>
      <c r="S24" s="225"/>
      <c r="T24" s="225"/>
      <c r="U24" s="225"/>
      <c r="V24" s="225"/>
      <c r="W24" s="225"/>
      <c r="X24" s="225"/>
      <c r="Y24" s="225"/>
      <c r="Z24" s="324"/>
      <c r="AA24" s="325"/>
    </row>
    <row r="25" spans="1:27" ht="30" customHeight="1">
      <c r="A25" s="142"/>
      <c r="B25" s="175" t="s">
        <v>106</v>
      </c>
      <c r="C25" s="198"/>
      <c r="D25" s="198"/>
      <c r="E25" s="199"/>
      <c r="F25" s="226"/>
      <c r="G25" s="229"/>
      <c r="H25" s="230"/>
      <c r="I25" s="231"/>
      <c r="J25" s="232"/>
      <c r="K25" s="186"/>
      <c r="L25" s="261"/>
      <c r="M25" s="220"/>
      <c r="N25" s="223"/>
      <c r="O25" s="220"/>
      <c r="P25" s="220"/>
      <c r="Q25" s="223"/>
      <c r="R25" s="223"/>
      <c r="S25" s="223"/>
      <c r="T25" s="223"/>
      <c r="U25" s="223"/>
      <c r="V25" s="223"/>
      <c r="W25" s="223"/>
      <c r="X25" s="223"/>
      <c r="Y25" s="223"/>
      <c r="Z25" s="322"/>
      <c r="AA25" s="323"/>
    </row>
    <row r="26" spans="1:27" ht="80.099999999999994" customHeight="1">
      <c r="A26" s="143">
        <f>A23+1</f>
        <v>10</v>
      </c>
      <c r="B26" s="28" t="s">
        <v>10</v>
      </c>
      <c r="C26" s="288"/>
      <c r="D26" s="288"/>
      <c r="E26" s="289"/>
      <c r="F26" s="227"/>
      <c r="G26" s="105"/>
      <c r="H26" s="104" t="s">
        <v>9</v>
      </c>
      <c r="I26" s="233"/>
      <c r="J26" s="234"/>
      <c r="K26" s="187"/>
      <c r="L26" s="261"/>
      <c r="M26" s="221"/>
      <c r="N26" s="224"/>
      <c r="O26" s="221"/>
      <c r="P26" s="221"/>
      <c r="Q26" s="224"/>
      <c r="R26" s="224"/>
      <c r="S26" s="224"/>
      <c r="T26" s="224"/>
      <c r="U26" s="224"/>
      <c r="V26" s="224"/>
      <c r="W26" s="224"/>
      <c r="X26" s="224"/>
      <c r="Y26" s="224"/>
      <c r="Z26" s="324"/>
      <c r="AA26" s="325"/>
    </row>
    <row r="27" spans="1:27" ht="35.1" customHeight="1">
      <c r="A27" s="144"/>
      <c r="B27" s="26" t="s">
        <v>8</v>
      </c>
      <c r="C27" s="101"/>
      <c r="D27" s="123" t="s">
        <v>7</v>
      </c>
      <c r="E27" s="102"/>
      <c r="F27" s="228"/>
      <c r="G27" s="94"/>
      <c r="H27" s="95"/>
      <c r="I27" s="235"/>
      <c r="J27" s="236"/>
      <c r="K27" s="263"/>
      <c r="L27" s="262"/>
      <c r="M27" s="222"/>
      <c r="N27" s="225"/>
      <c r="O27" s="222"/>
      <c r="P27" s="222"/>
      <c r="Q27" s="225"/>
      <c r="R27" s="225"/>
      <c r="S27" s="225"/>
      <c r="T27" s="225"/>
      <c r="U27" s="225"/>
      <c r="V27" s="225"/>
      <c r="W27" s="225"/>
      <c r="X27" s="225"/>
      <c r="Y27" s="225"/>
      <c r="Z27" s="327"/>
      <c r="AA27" s="328"/>
    </row>
    <row r="28" spans="1:27" ht="35.1" customHeight="1">
      <c r="A28" s="23"/>
      <c r="B28" s="25" t="s">
        <v>79</v>
      </c>
      <c r="C28" s="137"/>
      <c r="D28" s="24"/>
      <c r="E28" s="137"/>
      <c r="F28" s="138"/>
      <c r="G28" s="139"/>
      <c r="H28" s="19"/>
      <c r="I28" s="74"/>
      <c r="J28" s="74"/>
      <c r="K28" s="74"/>
      <c r="L28" s="23"/>
      <c r="M28" s="140"/>
      <c r="N28" s="140"/>
      <c r="O28" s="140"/>
      <c r="P28" s="140"/>
      <c r="Q28" s="140"/>
      <c r="R28" s="140"/>
      <c r="S28" s="140"/>
      <c r="T28" s="140"/>
      <c r="U28" s="140"/>
      <c r="V28" s="140"/>
      <c r="W28" s="140"/>
      <c r="X28" s="140"/>
      <c r="Y28" s="140"/>
      <c r="Z28" s="5"/>
      <c r="AA28" s="5"/>
    </row>
    <row r="29" spans="1:27" s="3" customFormat="1" ht="35.1" customHeight="1">
      <c r="A29" s="4" t="s">
        <v>2</v>
      </c>
      <c r="B29" s="4"/>
      <c r="C29" s="4"/>
      <c r="D29" s="4"/>
      <c r="E29" s="4"/>
      <c r="F29" s="4"/>
      <c r="G29" s="4"/>
      <c r="H29" s="4"/>
      <c r="I29" s="4"/>
      <c r="J29" s="4"/>
      <c r="K29" s="4"/>
      <c r="L29" s="4"/>
      <c r="M29" s="4"/>
      <c r="N29" s="4" t="s">
        <v>109</v>
      </c>
    </row>
    <row r="30" spans="1:27" s="3" customFormat="1" ht="35.1" customHeight="1">
      <c r="A30" s="3" t="s">
        <v>1</v>
      </c>
      <c r="B30" s="4"/>
      <c r="C30" s="4"/>
      <c r="D30" s="4"/>
      <c r="E30" s="4"/>
      <c r="F30" s="4"/>
      <c r="G30" s="4"/>
      <c r="H30" s="4"/>
      <c r="I30" s="4"/>
      <c r="J30" s="4"/>
      <c r="K30" s="4"/>
      <c r="L30" s="4"/>
      <c r="M30" s="4"/>
      <c r="N30" s="4" t="s">
        <v>0</v>
      </c>
    </row>
    <row r="31" spans="1:27" ht="39.9" customHeight="1" outlineLevel="1">
      <c r="A31" s="1" t="s">
        <v>108</v>
      </c>
      <c r="B31" s="24"/>
      <c r="C31" s="23"/>
      <c r="D31" s="23"/>
      <c r="E31" s="22"/>
      <c r="F31" s="21"/>
      <c r="G31" s="20"/>
      <c r="H31" s="19"/>
      <c r="I31" s="85" t="s">
        <v>6</v>
      </c>
      <c r="J31" s="17"/>
      <c r="K31" s="17"/>
      <c r="L31" s="10"/>
      <c r="M31" s="16" t="str">
        <f t="shared" ref="M31:Y31" si="0">IF(COUNTIF(M13:M27,"○"),COUNTIF(M13:M27,"○"),"")</f>
        <v/>
      </c>
      <c r="N31" s="15" t="str">
        <f t="shared" si="0"/>
        <v/>
      </c>
      <c r="O31" s="16" t="str">
        <f t="shared" si="0"/>
        <v/>
      </c>
      <c r="P31" s="16" t="str">
        <f t="shared" si="0"/>
        <v/>
      </c>
      <c r="Q31" s="15" t="str">
        <f t="shared" si="0"/>
        <v/>
      </c>
      <c r="R31" s="15" t="str">
        <f t="shared" si="0"/>
        <v/>
      </c>
      <c r="S31" s="15" t="str">
        <f t="shared" si="0"/>
        <v/>
      </c>
      <c r="T31" s="15" t="str">
        <f t="shared" si="0"/>
        <v/>
      </c>
      <c r="U31" s="15" t="str">
        <f t="shared" si="0"/>
        <v/>
      </c>
      <c r="V31" s="15" t="str">
        <f t="shared" si="0"/>
        <v/>
      </c>
      <c r="W31" s="15" t="str">
        <f t="shared" si="0"/>
        <v/>
      </c>
      <c r="X31" s="15" t="str">
        <f t="shared" si="0"/>
        <v/>
      </c>
      <c r="Y31" s="14" t="str">
        <f t="shared" si="0"/>
        <v/>
      </c>
      <c r="Z31" s="13" t="s">
        <v>5</v>
      </c>
      <c r="AA31" s="125" t="str">
        <f>TEXT(IF(SUM(M31:Y31),SUM(M31:Y31),""),"#0")&amp;"件　"</f>
        <v>件　</v>
      </c>
    </row>
    <row r="32" spans="1:27" s="5" customFormat="1" ht="39.9" customHeight="1" outlineLevel="1">
      <c r="I32" s="12" t="s">
        <v>4</v>
      </c>
      <c r="J32" s="11"/>
      <c r="K32" s="11"/>
      <c r="L32" s="10"/>
      <c r="M32" s="8">
        <f>IFERROR(SUM(M34:M38),"")</f>
        <v>0</v>
      </c>
      <c r="N32" s="8">
        <f>IFERROR(SUM(N34:N38),"")</f>
        <v>0</v>
      </c>
      <c r="O32" s="8">
        <f>IFERROR(SUM(O34:O38),"")</f>
        <v>0</v>
      </c>
      <c r="P32" s="8">
        <f>IFERROR(SUM(P34:P38),"")</f>
        <v>0</v>
      </c>
      <c r="Q32" s="8">
        <f>IFERROR(Q31*Q11,"")</f>
        <v>0</v>
      </c>
      <c r="R32" s="8">
        <f>IFERROR(R31*R11,"")</f>
        <v>0</v>
      </c>
      <c r="S32" s="8">
        <f t="shared" ref="S32:Y32" si="1">IFERROR(S31*S11,"")</f>
        <v>0</v>
      </c>
      <c r="T32" s="8">
        <f t="shared" si="1"/>
        <v>0</v>
      </c>
      <c r="U32" s="8">
        <f t="shared" si="1"/>
        <v>0</v>
      </c>
      <c r="V32" s="8">
        <f t="shared" si="1"/>
        <v>0</v>
      </c>
      <c r="W32" s="8">
        <f t="shared" si="1"/>
        <v>0</v>
      </c>
      <c r="X32" s="8">
        <f t="shared" si="1"/>
        <v>0</v>
      </c>
      <c r="Y32" s="7">
        <f t="shared" si="1"/>
        <v>0</v>
      </c>
      <c r="Z32" s="6" t="s">
        <v>3</v>
      </c>
      <c r="AA32" s="126" t="str">
        <f>"　\"&amp;TEXT(IF(SUM(M32:Y32),SUM(M32:Y32),""),"#,##0")</f>
        <v>　\</v>
      </c>
    </row>
    <row r="33" spans="9:16" s="2" customFormat="1" ht="32.4" outlineLevel="1">
      <c r="I33" s="85" t="s">
        <v>105</v>
      </c>
      <c r="J33" s="145"/>
      <c r="K33" s="145"/>
      <c r="L33" s="145"/>
      <c r="M33" s="169">
        <v>5270</v>
      </c>
      <c r="N33" s="169"/>
      <c r="O33" s="171"/>
      <c r="P33" s="171"/>
    </row>
    <row r="34" spans="9:16" outlineLevel="1">
      <c r="I34" s="5"/>
      <c r="J34" s="5"/>
      <c r="K34" s="5"/>
      <c r="L34" s="170">
        <v>1</v>
      </c>
      <c r="M34" s="169"/>
      <c r="N34" s="169" t="str">
        <f>IF($K$13&lt;="",IF(N$13="","",N$12),$M$33)</f>
        <v/>
      </c>
      <c r="O34" s="169"/>
      <c r="P34" s="169"/>
    </row>
    <row r="35" spans="9:16" outlineLevel="1">
      <c r="L35" s="170">
        <v>2</v>
      </c>
      <c r="M35" s="169"/>
      <c r="N35" s="169" t="str">
        <f t="shared" ref="N35" si="2">IF($K$16&lt;="",IF(N$16="","",N$12),$M$33)</f>
        <v/>
      </c>
      <c r="O35" s="169"/>
      <c r="P35" s="169"/>
    </row>
    <row r="36" spans="9:16" outlineLevel="1">
      <c r="L36" s="170">
        <v>3</v>
      </c>
      <c r="M36" s="169"/>
      <c r="N36" s="169" t="str">
        <f t="shared" ref="N36" si="3">IF($K$19&lt;="",IF(N$19="","",N$12),$M$33)</f>
        <v/>
      </c>
      <c r="O36" s="169"/>
      <c r="P36" s="169"/>
    </row>
    <row r="37" spans="9:16" outlineLevel="1">
      <c r="L37" s="170">
        <v>4</v>
      </c>
      <c r="M37" s="169"/>
      <c r="N37" s="169" t="str">
        <f t="shared" ref="N37" si="4">IF($K$22&lt;="",IF(N$22="","",N$12),$M$33)</f>
        <v/>
      </c>
      <c r="O37" s="169"/>
      <c r="P37" s="169"/>
    </row>
    <row r="38" spans="9:16" outlineLevel="1">
      <c r="L38" s="170">
        <v>5</v>
      </c>
      <c r="M38" s="169"/>
      <c r="N38" s="169" t="str">
        <f t="shared" ref="N38" si="5">IF($K$25&lt;="",IF(N$25="","",N$12),$M$33)</f>
        <v/>
      </c>
      <c r="O38" s="169"/>
      <c r="P38" s="169"/>
    </row>
  </sheetData>
  <protectedRanges>
    <protectedRange sqref="Q13:AA27 N13:N27 C13:J27" name="入力範囲"/>
    <protectedRange sqref="K13:K27" name="入力範囲_2"/>
  </protectedRanges>
  <mergeCells count="115">
    <mergeCell ref="X3:Z3"/>
    <mergeCell ref="V25:V27"/>
    <mergeCell ref="X22:X24"/>
    <mergeCell ref="Y22:Y24"/>
    <mergeCell ref="Z22:AA24"/>
    <mergeCell ref="F25:F27"/>
    <mergeCell ref="G25:H25"/>
    <mergeCell ref="I25:J27"/>
    <mergeCell ref="M25:M27"/>
    <mergeCell ref="N25:N27"/>
    <mergeCell ref="O25:O27"/>
    <mergeCell ref="W25:W27"/>
    <mergeCell ref="X25:X27"/>
    <mergeCell ref="Y25:Y27"/>
    <mergeCell ref="Z25:AA27"/>
    <mergeCell ref="Q25:Q27"/>
    <mergeCell ref="P25:P27"/>
    <mergeCell ref="R22:R24"/>
    <mergeCell ref="S22:S24"/>
    <mergeCell ref="T22:T24"/>
    <mergeCell ref="U22:U24"/>
    <mergeCell ref="Q22:Q24"/>
    <mergeCell ref="R25:R27"/>
    <mergeCell ref="S25:S27"/>
    <mergeCell ref="T25:T27"/>
    <mergeCell ref="U25:U27"/>
    <mergeCell ref="Z19:AA21"/>
    <mergeCell ref="F22:F24"/>
    <mergeCell ref="G22:H22"/>
    <mergeCell ref="I22:J24"/>
    <mergeCell ref="M22:M24"/>
    <mergeCell ref="N22:N24"/>
    <mergeCell ref="O22:O24"/>
    <mergeCell ref="P22:P24"/>
    <mergeCell ref="V22:V24"/>
    <mergeCell ref="T19:T21"/>
    <mergeCell ref="U19:U21"/>
    <mergeCell ref="V19:V21"/>
    <mergeCell ref="W19:W21"/>
    <mergeCell ref="X19:X21"/>
    <mergeCell ref="M19:M21"/>
    <mergeCell ref="N19:N21"/>
    <mergeCell ref="O19:O21"/>
    <mergeCell ref="P19:P21"/>
    <mergeCell ref="Q19:Q21"/>
    <mergeCell ref="R19:R21"/>
    <mergeCell ref="S19:S21"/>
    <mergeCell ref="W22:W24"/>
    <mergeCell ref="Y19:Y21"/>
    <mergeCell ref="W13:W15"/>
    <mergeCell ref="X13:X15"/>
    <mergeCell ref="Y13:Y15"/>
    <mergeCell ref="F19:F21"/>
    <mergeCell ref="Z13:AA15"/>
    <mergeCell ref="N16:N18"/>
    <mergeCell ref="O16:O18"/>
    <mergeCell ref="P16:P18"/>
    <mergeCell ref="Q16:Q18"/>
    <mergeCell ref="R16:R18"/>
    <mergeCell ref="S16:S18"/>
    <mergeCell ref="T16:T18"/>
    <mergeCell ref="U16:U18"/>
    <mergeCell ref="V16:V18"/>
    <mergeCell ref="W16:W18"/>
    <mergeCell ref="X16:X18"/>
    <mergeCell ref="Y16:Y18"/>
    <mergeCell ref="Z16:AA18"/>
    <mergeCell ref="G19:H19"/>
    <mergeCell ref="I19:J21"/>
    <mergeCell ref="K16:K18"/>
    <mergeCell ref="K19:K21"/>
    <mergeCell ref="S11:S12"/>
    <mergeCell ref="T11:T12"/>
    <mergeCell ref="U11:U12"/>
    <mergeCell ref="V11:V12"/>
    <mergeCell ref="W11:W12"/>
    <mergeCell ref="X11:X12"/>
    <mergeCell ref="Y11:Y12"/>
    <mergeCell ref="F13:F15"/>
    <mergeCell ref="I13:J15"/>
    <mergeCell ref="L13:L27"/>
    <mergeCell ref="M13:M15"/>
    <mergeCell ref="N13:N15"/>
    <mergeCell ref="F16:F18"/>
    <mergeCell ref="G16:H16"/>
    <mergeCell ref="I16:J18"/>
    <mergeCell ref="M16:M18"/>
    <mergeCell ref="O13:O15"/>
    <mergeCell ref="P13:P15"/>
    <mergeCell ref="Q13:Q15"/>
    <mergeCell ref="R13:R15"/>
    <mergeCell ref="S13:S15"/>
    <mergeCell ref="T13:T15"/>
    <mergeCell ref="U13:U15"/>
    <mergeCell ref="V13:V15"/>
    <mergeCell ref="C5:F5"/>
    <mergeCell ref="B9:E12"/>
    <mergeCell ref="N3:Q3"/>
    <mergeCell ref="P5:Q5"/>
    <mergeCell ref="Q11:Q12"/>
    <mergeCell ref="R11:R12"/>
    <mergeCell ref="C13:E13"/>
    <mergeCell ref="A9:A12"/>
    <mergeCell ref="K13:K15"/>
    <mergeCell ref="K22:K24"/>
    <mergeCell ref="K25:K27"/>
    <mergeCell ref="C26:E26"/>
    <mergeCell ref="C23:E23"/>
    <mergeCell ref="C20:E20"/>
    <mergeCell ref="C17:E17"/>
    <mergeCell ref="C14:E14"/>
    <mergeCell ref="C25:E25"/>
    <mergeCell ref="C22:E22"/>
    <mergeCell ref="C19:E19"/>
    <mergeCell ref="C16:E16"/>
  </mergeCells>
  <phoneticPr fontId="2"/>
  <dataValidations count="5">
    <dataValidation type="list" allowBlank="1" showInputMessage="1" sqref="Z13 Z16 Z19 Z22 Z25" xr:uid="{12AB812D-EC22-4C94-A160-186C18B3E767}">
      <formula1>"英語,ポルトガル語,中国語,スペイン,インドネシア語,タガログ語,ベトナム語"</formula1>
    </dataValidation>
    <dataValidation type="list" allowBlank="1" showInputMessage="1" sqref="I13:J30 K28:K30" xr:uid="{141674DA-F45A-4107-853F-F9E0EDF5B247}">
      <formula1>"ア,イ,ウ,エ,オ"</formula1>
    </dataValidation>
    <dataValidation type="list" allowBlank="1" showInputMessage="1" showErrorMessage="1" error="「○」ご記入ください" sqref="M13:M30 O13:Y30 N13:N28 N30" xr:uid="{B152D06E-AE50-4804-B072-CF715C7FAE40}">
      <formula1>"○"</formula1>
    </dataValidation>
    <dataValidation type="list" allowBlank="1" showInputMessage="1" showErrorMessage="1" sqref="F13:F30" xr:uid="{BFFD049F-41EE-486B-8AE6-B142F8B33B5C}">
      <formula1>"男,女"</formula1>
    </dataValidation>
    <dataValidation type="list" allowBlank="1" showInputMessage="1" showErrorMessage="1" error="「○」でご入力ください。" sqref="K13:K27" xr:uid="{77F1566F-4665-47FA-BD0E-70D53DF57254}">
      <formula1>"○"</formula1>
    </dataValidation>
  </dataValidations>
  <pageMargins left="0.43307086614173229" right="0.19685039370078741" top="0.35433070866141736" bottom="0.35433070866141736" header="0.31496062992125984" footer="0.31496062992125984"/>
  <pageSetup paperSize="9" scale="4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63" r:id="rId4" name="Check Box 15">
              <controlPr defaultSize="0" autoFill="0" autoLine="0" autoPict="0">
                <anchor moveWithCells="1">
                  <from>
                    <xdr:col>6</xdr:col>
                    <xdr:colOff>144780</xdr:colOff>
                    <xdr:row>12</xdr:row>
                    <xdr:rowOff>365760</xdr:rowOff>
                  </from>
                  <to>
                    <xdr:col>7</xdr:col>
                    <xdr:colOff>259080</xdr:colOff>
                    <xdr:row>13</xdr:row>
                    <xdr:rowOff>449580</xdr:rowOff>
                  </to>
                </anchor>
              </controlPr>
            </control>
          </mc:Choice>
        </mc:AlternateContent>
        <mc:AlternateContent xmlns:mc="http://schemas.openxmlformats.org/markup-compatibility/2006">
          <mc:Choice Requires="x14">
            <control shapeId="2064" r:id="rId5" name="Check Box 16">
              <controlPr defaultSize="0" autoFill="0" autoLine="0" autoPict="0">
                <anchor moveWithCells="1">
                  <from>
                    <xdr:col>6</xdr:col>
                    <xdr:colOff>152400</xdr:colOff>
                    <xdr:row>13</xdr:row>
                    <xdr:rowOff>647700</xdr:rowOff>
                  </from>
                  <to>
                    <xdr:col>7</xdr:col>
                    <xdr:colOff>266700</xdr:colOff>
                    <xdr:row>14</xdr:row>
                    <xdr:rowOff>99060</xdr:rowOff>
                  </to>
                </anchor>
              </controlPr>
            </control>
          </mc:Choice>
        </mc:AlternateContent>
        <mc:AlternateContent xmlns:mc="http://schemas.openxmlformats.org/markup-compatibility/2006">
          <mc:Choice Requires="x14">
            <control shapeId="2065" r:id="rId6" name="Check Box 17">
              <controlPr defaultSize="0" autoFill="0" autoLine="0" autoPict="0">
                <anchor moveWithCells="1">
                  <from>
                    <xdr:col>6</xdr:col>
                    <xdr:colOff>144780</xdr:colOff>
                    <xdr:row>15</xdr:row>
                    <xdr:rowOff>358140</xdr:rowOff>
                  </from>
                  <to>
                    <xdr:col>7</xdr:col>
                    <xdr:colOff>259080</xdr:colOff>
                    <xdr:row>16</xdr:row>
                    <xdr:rowOff>441960</xdr:rowOff>
                  </to>
                </anchor>
              </controlPr>
            </control>
          </mc:Choice>
        </mc:AlternateContent>
        <mc:AlternateContent xmlns:mc="http://schemas.openxmlformats.org/markup-compatibility/2006">
          <mc:Choice Requires="x14">
            <control shapeId="2066" r:id="rId7" name="Check Box 18">
              <controlPr defaultSize="0" autoFill="0" autoLine="0" autoPict="0">
                <anchor moveWithCells="1">
                  <from>
                    <xdr:col>6</xdr:col>
                    <xdr:colOff>144780</xdr:colOff>
                    <xdr:row>16</xdr:row>
                    <xdr:rowOff>640080</xdr:rowOff>
                  </from>
                  <to>
                    <xdr:col>7</xdr:col>
                    <xdr:colOff>259080</xdr:colOff>
                    <xdr:row>17</xdr:row>
                    <xdr:rowOff>83820</xdr:rowOff>
                  </to>
                </anchor>
              </controlPr>
            </control>
          </mc:Choice>
        </mc:AlternateContent>
        <mc:AlternateContent xmlns:mc="http://schemas.openxmlformats.org/markup-compatibility/2006">
          <mc:Choice Requires="x14">
            <control shapeId="2067" r:id="rId8" name="Check Box 19">
              <controlPr defaultSize="0" autoFill="0" autoLine="0" autoPict="0">
                <anchor moveWithCells="1">
                  <from>
                    <xdr:col>6</xdr:col>
                    <xdr:colOff>152400</xdr:colOff>
                    <xdr:row>18</xdr:row>
                    <xdr:rowOff>327660</xdr:rowOff>
                  </from>
                  <to>
                    <xdr:col>7</xdr:col>
                    <xdr:colOff>266700</xdr:colOff>
                    <xdr:row>19</xdr:row>
                    <xdr:rowOff>411480</xdr:rowOff>
                  </to>
                </anchor>
              </controlPr>
            </control>
          </mc:Choice>
        </mc:AlternateContent>
        <mc:AlternateContent xmlns:mc="http://schemas.openxmlformats.org/markup-compatibility/2006">
          <mc:Choice Requires="x14">
            <control shapeId="2068" r:id="rId9" name="Check Box 20">
              <controlPr defaultSize="0" autoFill="0" autoLine="0" autoPict="0">
                <anchor moveWithCells="1">
                  <from>
                    <xdr:col>6</xdr:col>
                    <xdr:colOff>152400</xdr:colOff>
                    <xdr:row>19</xdr:row>
                    <xdr:rowOff>609600</xdr:rowOff>
                  </from>
                  <to>
                    <xdr:col>7</xdr:col>
                    <xdr:colOff>266700</xdr:colOff>
                    <xdr:row>20</xdr:row>
                    <xdr:rowOff>53340</xdr:rowOff>
                  </to>
                </anchor>
              </controlPr>
            </control>
          </mc:Choice>
        </mc:AlternateContent>
        <mc:AlternateContent xmlns:mc="http://schemas.openxmlformats.org/markup-compatibility/2006">
          <mc:Choice Requires="x14">
            <control shapeId="2069" r:id="rId10" name="Check Box 21">
              <controlPr defaultSize="0" autoFill="0" autoLine="0" autoPict="0">
                <anchor moveWithCells="1">
                  <from>
                    <xdr:col>6</xdr:col>
                    <xdr:colOff>144780</xdr:colOff>
                    <xdr:row>21</xdr:row>
                    <xdr:rowOff>327660</xdr:rowOff>
                  </from>
                  <to>
                    <xdr:col>7</xdr:col>
                    <xdr:colOff>259080</xdr:colOff>
                    <xdr:row>22</xdr:row>
                    <xdr:rowOff>411480</xdr:rowOff>
                  </to>
                </anchor>
              </controlPr>
            </control>
          </mc:Choice>
        </mc:AlternateContent>
        <mc:AlternateContent xmlns:mc="http://schemas.openxmlformats.org/markup-compatibility/2006">
          <mc:Choice Requires="x14">
            <control shapeId="2070" r:id="rId11" name="Check Box 22">
              <controlPr defaultSize="0" autoFill="0" autoLine="0" autoPict="0">
                <anchor moveWithCells="1">
                  <from>
                    <xdr:col>6</xdr:col>
                    <xdr:colOff>152400</xdr:colOff>
                    <xdr:row>22</xdr:row>
                    <xdr:rowOff>609600</xdr:rowOff>
                  </from>
                  <to>
                    <xdr:col>7</xdr:col>
                    <xdr:colOff>266700</xdr:colOff>
                    <xdr:row>23</xdr:row>
                    <xdr:rowOff>60960</xdr:rowOff>
                  </to>
                </anchor>
              </controlPr>
            </control>
          </mc:Choice>
        </mc:AlternateContent>
        <mc:AlternateContent xmlns:mc="http://schemas.openxmlformats.org/markup-compatibility/2006">
          <mc:Choice Requires="x14">
            <control shapeId="2071" r:id="rId12" name="Check Box 23">
              <controlPr defaultSize="0" autoFill="0" autoLine="0" autoPict="0">
                <anchor moveWithCells="1">
                  <from>
                    <xdr:col>6</xdr:col>
                    <xdr:colOff>152400</xdr:colOff>
                    <xdr:row>24</xdr:row>
                    <xdr:rowOff>320040</xdr:rowOff>
                  </from>
                  <to>
                    <xdr:col>7</xdr:col>
                    <xdr:colOff>266700</xdr:colOff>
                    <xdr:row>25</xdr:row>
                    <xdr:rowOff>403860</xdr:rowOff>
                  </to>
                </anchor>
              </controlPr>
            </control>
          </mc:Choice>
        </mc:AlternateContent>
        <mc:AlternateContent xmlns:mc="http://schemas.openxmlformats.org/markup-compatibility/2006">
          <mc:Choice Requires="x14">
            <control shapeId="2072" r:id="rId13" name="Check Box 24">
              <controlPr defaultSize="0" autoFill="0" autoLine="0" autoPict="0">
                <anchor moveWithCells="1">
                  <from>
                    <xdr:col>6</xdr:col>
                    <xdr:colOff>152400</xdr:colOff>
                    <xdr:row>25</xdr:row>
                    <xdr:rowOff>601980</xdr:rowOff>
                  </from>
                  <to>
                    <xdr:col>7</xdr:col>
                    <xdr:colOff>266700</xdr:colOff>
                    <xdr:row>26</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8136C-6587-4C73-A3F1-7F70B9AB54BE}">
  <sheetPr transitionEvaluation="1" codeName="Sheet6"/>
  <dimension ref="A1:AA38"/>
  <sheetViews>
    <sheetView showGridLines="0" showZeros="0" view="pageBreakPreview" zoomScale="50" zoomScaleNormal="100" zoomScaleSheetLayoutView="50" workbookViewId="0">
      <selection activeCell="C13" sqref="C13:E13"/>
    </sheetView>
  </sheetViews>
  <sheetFormatPr defaultColWidth="8.90625" defaultRowHeight="18" outlineLevelRow="1"/>
  <cols>
    <col min="1" max="1" width="8.54296875" style="1" customWidth="1"/>
    <col min="2" max="2" width="4.81640625" style="1" customWidth="1"/>
    <col min="3" max="3" width="18.36328125" style="1" customWidth="1"/>
    <col min="4" max="4" width="3.36328125" style="1" customWidth="1"/>
    <col min="5" max="5" width="16.54296875" style="1" customWidth="1"/>
    <col min="6" max="6" width="6.36328125" style="1" bestFit="1" customWidth="1"/>
    <col min="7" max="7" width="6.36328125" style="1" customWidth="1"/>
    <col min="8" max="8" width="18.36328125" style="1" customWidth="1"/>
    <col min="9" max="10" width="5" style="1" customWidth="1"/>
    <col min="11" max="12" width="5.81640625" style="1" customWidth="1"/>
    <col min="13" max="16" width="12.81640625" style="1" customWidth="1"/>
    <col min="17" max="25" width="12.08984375" style="1" customWidth="1"/>
    <col min="26" max="26" width="2.36328125" style="1" customWidth="1"/>
    <col min="27" max="27" width="14.81640625" style="1" customWidth="1"/>
    <col min="28" max="30" width="5" style="1" customWidth="1"/>
    <col min="31" max="16384" width="8.90625" style="1"/>
  </cols>
  <sheetData>
    <row r="1" spans="1:27" ht="36.6" customHeight="1">
      <c r="A1" s="69" t="s">
        <v>63</v>
      </c>
      <c r="B1" s="65"/>
      <c r="C1" s="65"/>
      <c r="D1" s="65"/>
      <c r="E1" s="65"/>
      <c r="F1" s="65"/>
      <c r="G1" s="65"/>
      <c r="H1" s="65"/>
      <c r="I1" s="65"/>
      <c r="J1" s="65"/>
      <c r="K1" s="65"/>
      <c r="L1" s="65"/>
      <c r="M1" s="65"/>
      <c r="N1" s="65"/>
      <c r="O1" s="65"/>
      <c r="P1" s="65"/>
      <c r="Q1" s="65"/>
      <c r="T1" s="65"/>
      <c r="X1" s="85" t="s">
        <v>82</v>
      </c>
      <c r="Y1" s="145"/>
      <c r="Z1" s="145"/>
      <c r="AA1" s="146"/>
    </row>
    <row r="2" spans="1:27" ht="15" customHeight="1">
      <c r="A2" s="69"/>
      <c r="B2" s="65"/>
      <c r="C2" s="65"/>
      <c r="D2" s="65"/>
      <c r="E2" s="65"/>
      <c r="F2" s="65"/>
      <c r="G2" s="65"/>
      <c r="H2" s="65"/>
      <c r="I2" s="65"/>
      <c r="J2" s="77"/>
      <c r="K2" s="77"/>
      <c r="L2" s="73"/>
      <c r="M2" s="73"/>
      <c r="N2" s="341"/>
      <c r="O2" s="341"/>
      <c r="P2" s="341"/>
      <c r="Q2" s="341"/>
      <c r="S2" s="78"/>
      <c r="T2" s="79"/>
      <c r="U2" s="80"/>
      <c r="V2" s="65"/>
    </row>
    <row r="3" spans="1:27" ht="60" customHeight="1">
      <c r="A3" s="69" t="s">
        <v>88</v>
      </c>
      <c r="C3" s="65"/>
      <c r="D3" s="65"/>
      <c r="E3" s="65"/>
      <c r="F3" s="65"/>
      <c r="G3" s="65"/>
      <c r="H3" s="65"/>
      <c r="I3" s="65"/>
      <c r="J3" s="81"/>
      <c r="K3" s="81"/>
      <c r="L3" s="82"/>
      <c r="M3" s="73"/>
      <c r="N3" s="320"/>
      <c r="O3" s="320"/>
      <c r="P3" s="320"/>
      <c r="Q3" s="320"/>
      <c r="S3" s="78"/>
      <c r="T3" s="79"/>
      <c r="U3" s="65"/>
      <c r="V3" s="65"/>
      <c r="W3" s="65"/>
      <c r="X3" s="326">
        <f ca="1">'1-5人'!W1</f>
        <v>45469</v>
      </c>
      <c r="Y3" s="326"/>
      <c r="Z3" s="326"/>
      <c r="AA3" s="70" t="s">
        <v>61</v>
      </c>
    </row>
    <row r="4" spans="1:27" ht="60" customHeight="1">
      <c r="A4" s="68" t="s">
        <v>58</v>
      </c>
      <c r="B4" s="87" t="s">
        <v>52</v>
      </c>
      <c r="C4" s="67" t="s">
        <v>57</v>
      </c>
      <c r="D4" s="65"/>
      <c r="E4" s="65"/>
      <c r="F4" s="65"/>
      <c r="G4" s="65"/>
      <c r="H4" s="65"/>
      <c r="I4" s="65"/>
      <c r="R4" s="23"/>
      <c r="S4" s="78"/>
      <c r="T4" s="79"/>
      <c r="U4" s="23"/>
      <c r="V4" s="23"/>
      <c r="W4" s="23"/>
      <c r="X4" s="23"/>
    </row>
    <row r="5" spans="1:27" ht="60" customHeight="1">
      <c r="A5" s="86" t="s">
        <v>85</v>
      </c>
      <c r="B5" s="149" t="s">
        <v>54</v>
      </c>
      <c r="C5" s="319" t="s">
        <v>89</v>
      </c>
      <c r="D5" s="319"/>
      <c r="E5" s="319"/>
      <c r="F5" s="319"/>
      <c r="G5" s="154"/>
      <c r="H5" s="154"/>
      <c r="I5" s="154"/>
      <c r="J5" s="72"/>
      <c r="K5" s="72"/>
      <c r="L5" s="73"/>
      <c r="M5" s="74"/>
      <c r="N5" s="75"/>
      <c r="O5" s="76"/>
      <c r="P5" s="321"/>
      <c r="Q5" s="321"/>
      <c r="S5" s="79"/>
      <c r="T5" s="79"/>
      <c r="U5" s="23"/>
      <c r="W5" s="83"/>
      <c r="X5" s="84"/>
    </row>
    <row r="6" spans="1:27" ht="60" customHeight="1">
      <c r="A6" s="156" t="s">
        <v>75</v>
      </c>
      <c r="C6" s="22"/>
      <c r="D6" s="128"/>
      <c r="E6" s="128"/>
      <c r="F6" s="128"/>
      <c r="G6" s="128"/>
      <c r="H6" s="65"/>
      <c r="I6" s="63"/>
      <c r="S6" s="79"/>
      <c r="T6" s="79"/>
      <c r="U6" s="23"/>
      <c r="W6" s="83"/>
      <c r="X6" s="84"/>
    </row>
    <row r="7" spans="1:27" ht="36.75" customHeight="1">
      <c r="A7" s="63" t="s">
        <v>76</v>
      </c>
      <c r="F7" s="62"/>
      <c r="G7" s="62"/>
      <c r="H7" s="62"/>
    </row>
    <row r="8" spans="1:27" ht="20.100000000000001" customHeight="1">
      <c r="A8" s="23"/>
      <c r="B8" s="23"/>
      <c r="C8" s="23"/>
      <c r="D8" s="23"/>
      <c r="E8" s="23"/>
      <c r="F8" s="23"/>
      <c r="G8" s="23"/>
      <c r="H8" s="23"/>
      <c r="M8" s="124"/>
      <c r="N8" s="124"/>
      <c r="O8" s="124"/>
      <c r="P8" s="124"/>
      <c r="Q8" s="61"/>
      <c r="R8" s="23"/>
      <c r="S8" s="23"/>
      <c r="T8" s="23"/>
      <c r="U8" s="23"/>
      <c r="V8" s="23"/>
      <c r="W8" s="23"/>
      <c r="X8" s="23"/>
      <c r="Y8" s="23"/>
    </row>
    <row r="9" spans="1:27" ht="20.25" customHeight="1">
      <c r="A9" s="316" t="s">
        <v>74</v>
      </c>
      <c r="B9" s="211" t="s">
        <v>90</v>
      </c>
      <c r="C9" s="212"/>
      <c r="D9" s="212"/>
      <c r="E9" s="213"/>
      <c r="F9" s="33"/>
      <c r="G9" s="31"/>
      <c r="H9" s="56"/>
      <c r="I9" s="42"/>
      <c r="J9" s="30"/>
      <c r="K9" s="30"/>
      <c r="L9" s="56" t="s">
        <v>45</v>
      </c>
      <c r="M9" s="60" t="s">
        <v>44</v>
      </c>
      <c r="N9" s="54"/>
      <c r="O9" s="54"/>
      <c r="P9" s="53"/>
      <c r="Q9" s="59" t="s">
        <v>43</v>
      </c>
      <c r="R9" s="59" t="s">
        <v>42</v>
      </c>
      <c r="S9" s="59" t="s">
        <v>41</v>
      </c>
      <c r="T9" s="59" t="s">
        <v>40</v>
      </c>
      <c r="U9" s="59" t="s">
        <v>39</v>
      </c>
      <c r="V9" s="59" t="s">
        <v>38</v>
      </c>
      <c r="W9" s="59" t="s">
        <v>37</v>
      </c>
      <c r="X9" s="59" t="s">
        <v>36</v>
      </c>
      <c r="Y9" s="59" t="s">
        <v>35</v>
      </c>
      <c r="Z9" s="58"/>
      <c r="AA9" s="57"/>
    </row>
    <row r="10" spans="1:27" ht="43.5" customHeight="1">
      <c r="A10" s="317"/>
      <c r="B10" s="214"/>
      <c r="C10" s="215"/>
      <c r="D10" s="215"/>
      <c r="E10" s="216"/>
      <c r="F10" s="151" t="s">
        <v>34</v>
      </c>
      <c r="G10" s="153" t="s">
        <v>84</v>
      </c>
      <c r="H10" s="152"/>
      <c r="I10" s="48" t="s">
        <v>32</v>
      </c>
      <c r="J10" s="45"/>
      <c r="K10" s="45" t="s">
        <v>102</v>
      </c>
      <c r="L10" s="56" t="s">
        <v>31</v>
      </c>
      <c r="M10" s="55" t="s">
        <v>30</v>
      </c>
      <c r="N10" s="54"/>
      <c r="O10" s="54"/>
      <c r="P10" s="53"/>
      <c r="Q10" s="52" t="s">
        <v>29</v>
      </c>
      <c r="R10" s="52" t="s">
        <v>28</v>
      </c>
      <c r="S10" s="52" t="s">
        <v>27</v>
      </c>
      <c r="T10" s="52" t="s">
        <v>26</v>
      </c>
      <c r="U10" s="52" t="s">
        <v>25</v>
      </c>
      <c r="V10" s="52" t="s">
        <v>24</v>
      </c>
      <c r="W10" s="51" t="s">
        <v>23</v>
      </c>
      <c r="X10" s="51" t="s">
        <v>22</v>
      </c>
      <c r="Y10" s="51" t="s">
        <v>21</v>
      </c>
      <c r="Z10" s="50" t="s">
        <v>20</v>
      </c>
      <c r="AA10" s="49"/>
    </row>
    <row r="11" spans="1:27" ht="18" customHeight="1">
      <c r="A11" s="317"/>
      <c r="B11" s="214"/>
      <c r="C11" s="215"/>
      <c r="D11" s="215"/>
      <c r="E11" s="216"/>
      <c r="F11" s="100" t="s">
        <v>66</v>
      </c>
      <c r="G11" s="23"/>
      <c r="H11" s="40"/>
      <c r="I11" s="46" t="s">
        <v>19</v>
      </c>
      <c r="J11" s="45"/>
      <c r="K11" s="45" t="s">
        <v>103</v>
      </c>
      <c r="L11" s="44" t="s">
        <v>18</v>
      </c>
      <c r="M11" s="176" t="s">
        <v>17</v>
      </c>
      <c r="N11" s="176" t="s">
        <v>16</v>
      </c>
      <c r="O11" s="176" t="s">
        <v>15</v>
      </c>
      <c r="P11" s="176" t="s">
        <v>14</v>
      </c>
      <c r="Q11" s="312">
        <v>1650</v>
      </c>
      <c r="R11" s="312">
        <v>4950</v>
      </c>
      <c r="S11" s="312">
        <v>1870</v>
      </c>
      <c r="T11" s="312">
        <v>1980</v>
      </c>
      <c r="U11" s="312">
        <v>880</v>
      </c>
      <c r="V11" s="314">
        <v>1100</v>
      </c>
      <c r="W11" s="314">
        <v>1210</v>
      </c>
      <c r="X11" s="312">
        <v>3300</v>
      </c>
      <c r="Y11" s="312">
        <v>3300</v>
      </c>
      <c r="Z11" s="42"/>
      <c r="AA11" s="41"/>
    </row>
    <row r="12" spans="1:27" ht="21.75" customHeight="1">
      <c r="A12" s="318"/>
      <c r="B12" s="217"/>
      <c r="C12" s="218"/>
      <c r="D12" s="218"/>
      <c r="E12" s="219"/>
      <c r="F12" s="27"/>
      <c r="G12" s="23"/>
      <c r="H12" s="40"/>
      <c r="I12" s="39" t="s">
        <v>13</v>
      </c>
      <c r="J12" s="38"/>
      <c r="K12" s="38" t="s">
        <v>104</v>
      </c>
      <c r="L12" s="37" t="s">
        <v>12</v>
      </c>
      <c r="M12" s="177">
        <v>5300</v>
      </c>
      <c r="N12" s="177">
        <v>5800</v>
      </c>
      <c r="O12" s="177">
        <v>7000</v>
      </c>
      <c r="P12" s="177">
        <v>7500</v>
      </c>
      <c r="Q12" s="313"/>
      <c r="R12" s="313"/>
      <c r="S12" s="313"/>
      <c r="T12" s="313"/>
      <c r="U12" s="313"/>
      <c r="V12" s="315"/>
      <c r="W12" s="315"/>
      <c r="X12" s="313"/>
      <c r="Y12" s="313"/>
      <c r="Z12" s="35"/>
      <c r="AA12" s="34"/>
    </row>
    <row r="13" spans="1:27" ht="30" customHeight="1">
      <c r="A13" s="142"/>
      <c r="B13" s="175" t="s">
        <v>106</v>
      </c>
      <c r="C13" s="198"/>
      <c r="D13" s="198"/>
      <c r="E13" s="199"/>
      <c r="F13" s="226"/>
      <c r="G13" s="90"/>
      <c r="H13" s="91"/>
      <c r="I13" s="335"/>
      <c r="J13" s="336"/>
      <c r="K13" s="186"/>
      <c r="L13" s="260"/>
      <c r="M13" s="220"/>
      <c r="N13" s="220"/>
      <c r="O13" s="223"/>
      <c r="P13" s="220"/>
      <c r="Q13" s="223"/>
      <c r="R13" s="223"/>
      <c r="S13" s="223"/>
      <c r="T13" s="223"/>
      <c r="U13" s="223"/>
      <c r="V13" s="223"/>
      <c r="W13" s="223"/>
      <c r="X13" s="223"/>
      <c r="Y13" s="223"/>
      <c r="Z13" s="329"/>
      <c r="AA13" s="330"/>
    </row>
    <row r="14" spans="1:27" ht="80.099999999999994" customHeight="1">
      <c r="A14" s="143">
        <v>11</v>
      </c>
      <c r="B14" s="28" t="s">
        <v>10</v>
      </c>
      <c r="C14" s="288"/>
      <c r="D14" s="288"/>
      <c r="E14" s="289"/>
      <c r="F14" s="227"/>
      <c r="G14" s="96"/>
      <c r="H14" s="103" t="s">
        <v>70</v>
      </c>
      <c r="I14" s="337"/>
      <c r="J14" s="338"/>
      <c r="K14" s="187"/>
      <c r="L14" s="261"/>
      <c r="M14" s="221"/>
      <c r="N14" s="221"/>
      <c r="O14" s="224"/>
      <c r="P14" s="221"/>
      <c r="Q14" s="224"/>
      <c r="R14" s="224"/>
      <c r="S14" s="224"/>
      <c r="T14" s="224"/>
      <c r="U14" s="224"/>
      <c r="V14" s="224"/>
      <c r="W14" s="224"/>
      <c r="X14" s="224"/>
      <c r="Y14" s="224"/>
      <c r="Z14" s="331"/>
      <c r="AA14" s="332"/>
    </row>
    <row r="15" spans="1:27" ht="35.1" customHeight="1">
      <c r="A15" s="144"/>
      <c r="B15" s="26" t="s">
        <v>8</v>
      </c>
      <c r="C15" s="101"/>
      <c r="D15" s="123" t="s">
        <v>7</v>
      </c>
      <c r="E15" s="102"/>
      <c r="F15" s="228"/>
      <c r="G15" s="94"/>
      <c r="H15" s="162"/>
      <c r="I15" s="339"/>
      <c r="J15" s="340"/>
      <c r="K15" s="263"/>
      <c r="L15" s="261"/>
      <c r="M15" s="222"/>
      <c r="N15" s="222"/>
      <c r="O15" s="225"/>
      <c r="P15" s="222"/>
      <c r="Q15" s="225"/>
      <c r="R15" s="225"/>
      <c r="S15" s="225"/>
      <c r="T15" s="225"/>
      <c r="U15" s="225"/>
      <c r="V15" s="225"/>
      <c r="W15" s="225"/>
      <c r="X15" s="225"/>
      <c r="Y15" s="225"/>
      <c r="Z15" s="331"/>
      <c r="AA15" s="332"/>
    </row>
    <row r="16" spans="1:27" ht="30" customHeight="1">
      <c r="A16" s="142"/>
      <c r="B16" s="175" t="s">
        <v>106</v>
      </c>
      <c r="C16" s="198"/>
      <c r="D16" s="198"/>
      <c r="E16" s="199"/>
      <c r="F16" s="226"/>
      <c r="G16" s="229"/>
      <c r="H16" s="230"/>
      <c r="I16" s="231"/>
      <c r="J16" s="232"/>
      <c r="K16" s="186"/>
      <c r="L16" s="261"/>
      <c r="M16" s="220"/>
      <c r="N16" s="220"/>
      <c r="O16" s="223"/>
      <c r="P16" s="220"/>
      <c r="Q16" s="223"/>
      <c r="R16" s="223"/>
      <c r="S16" s="223"/>
      <c r="T16" s="223"/>
      <c r="U16" s="223"/>
      <c r="V16" s="223"/>
      <c r="W16" s="223"/>
      <c r="X16" s="223"/>
      <c r="Y16" s="223"/>
      <c r="Z16" s="329"/>
      <c r="AA16" s="330"/>
    </row>
    <row r="17" spans="1:27" ht="80.099999999999994" customHeight="1">
      <c r="A17" s="143">
        <f>A14+1</f>
        <v>12</v>
      </c>
      <c r="B17" s="28" t="s">
        <v>10</v>
      </c>
      <c r="C17" s="288"/>
      <c r="D17" s="288"/>
      <c r="E17" s="289"/>
      <c r="F17" s="227"/>
      <c r="G17" s="96"/>
      <c r="H17" s="104" t="s">
        <v>70</v>
      </c>
      <c r="I17" s="233"/>
      <c r="J17" s="234"/>
      <c r="K17" s="187"/>
      <c r="L17" s="261"/>
      <c r="M17" s="221"/>
      <c r="N17" s="221"/>
      <c r="O17" s="224"/>
      <c r="P17" s="221"/>
      <c r="Q17" s="224"/>
      <c r="R17" s="224"/>
      <c r="S17" s="224"/>
      <c r="T17" s="224"/>
      <c r="U17" s="224"/>
      <c r="V17" s="224"/>
      <c r="W17" s="224"/>
      <c r="X17" s="224"/>
      <c r="Y17" s="224"/>
      <c r="Z17" s="331"/>
      <c r="AA17" s="332"/>
    </row>
    <row r="18" spans="1:27" ht="35.1" customHeight="1">
      <c r="A18" s="144"/>
      <c r="B18" s="26" t="s">
        <v>8</v>
      </c>
      <c r="C18" s="101"/>
      <c r="D18" s="123" t="s">
        <v>7</v>
      </c>
      <c r="E18" s="102"/>
      <c r="F18" s="228"/>
      <c r="G18" s="94"/>
      <c r="H18" s="162"/>
      <c r="I18" s="235"/>
      <c r="J18" s="236"/>
      <c r="K18" s="263"/>
      <c r="L18" s="261"/>
      <c r="M18" s="222"/>
      <c r="N18" s="222"/>
      <c r="O18" s="225"/>
      <c r="P18" s="222"/>
      <c r="Q18" s="225"/>
      <c r="R18" s="225"/>
      <c r="S18" s="225"/>
      <c r="T18" s="225"/>
      <c r="U18" s="225"/>
      <c r="V18" s="225"/>
      <c r="W18" s="225"/>
      <c r="X18" s="225"/>
      <c r="Y18" s="225"/>
      <c r="Z18" s="331"/>
      <c r="AA18" s="332"/>
    </row>
    <row r="19" spans="1:27" ht="30" customHeight="1">
      <c r="A19" s="142"/>
      <c r="B19" s="175" t="s">
        <v>106</v>
      </c>
      <c r="C19" s="198"/>
      <c r="D19" s="198"/>
      <c r="E19" s="199"/>
      <c r="F19" s="226"/>
      <c r="G19" s="229"/>
      <c r="H19" s="230"/>
      <c r="I19" s="231"/>
      <c r="J19" s="232"/>
      <c r="K19" s="186"/>
      <c r="L19" s="261"/>
      <c r="M19" s="220"/>
      <c r="N19" s="220"/>
      <c r="O19" s="223"/>
      <c r="P19" s="220"/>
      <c r="Q19" s="223"/>
      <c r="R19" s="223"/>
      <c r="S19" s="223"/>
      <c r="T19" s="223"/>
      <c r="U19" s="223"/>
      <c r="V19" s="223"/>
      <c r="W19" s="223"/>
      <c r="X19" s="223"/>
      <c r="Y19" s="223"/>
      <c r="Z19" s="329"/>
      <c r="AA19" s="330"/>
    </row>
    <row r="20" spans="1:27" ht="80.099999999999994" customHeight="1">
      <c r="A20" s="143">
        <f>A17+1</f>
        <v>13</v>
      </c>
      <c r="B20" s="28" t="s">
        <v>10</v>
      </c>
      <c r="C20" s="288"/>
      <c r="D20" s="288"/>
      <c r="E20" s="289"/>
      <c r="F20" s="227"/>
      <c r="G20" s="96"/>
      <c r="H20" s="104" t="s">
        <v>9</v>
      </c>
      <c r="I20" s="233"/>
      <c r="J20" s="234"/>
      <c r="K20" s="187"/>
      <c r="L20" s="261"/>
      <c r="M20" s="221"/>
      <c r="N20" s="221"/>
      <c r="O20" s="224"/>
      <c r="P20" s="221"/>
      <c r="Q20" s="224"/>
      <c r="R20" s="224"/>
      <c r="S20" s="224"/>
      <c r="T20" s="224"/>
      <c r="U20" s="224"/>
      <c r="V20" s="224"/>
      <c r="W20" s="224"/>
      <c r="X20" s="224"/>
      <c r="Y20" s="224"/>
      <c r="Z20" s="331"/>
      <c r="AA20" s="332"/>
    </row>
    <row r="21" spans="1:27" ht="35.1" customHeight="1">
      <c r="A21" s="144"/>
      <c r="B21" s="26" t="s">
        <v>8</v>
      </c>
      <c r="C21" s="101"/>
      <c r="D21" s="123" t="s">
        <v>7</v>
      </c>
      <c r="E21" s="102"/>
      <c r="F21" s="228"/>
      <c r="G21" s="94"/>
      <c r="H21" s="162"/>
      <c r="I21" s="235"/>
      <c r="J21" s="236"/>
      <c r="K21" s="263"/>
      <c r="L21" s="261"/>
      <c r="M21" s="222"/>
      <c r="N21" s="222"/>
      <c r="O21" s="225"/>
      <c r="P21" s="222"/>
      <c r="Q21" s="225"/>
      <c r="R21" s="225"/>
      <c r="S21" s="225"/>
      <c r="T21" s="225"/>
      <c r="U21" s="225"/>
      <c r="V21" s="225"/>
      <c r="W21" s="225"/>
      <c r="X21" s="225"/>
      <c r="Y21" s="225"/>
      <c r="Z21" s="331"/>
      <c r="AA21" s="332"/>
    </row>
    <row r="22" spans="1:27" ht="30" customHeight="1">
      <c r="A22" s="142"/>
      <c r="B22" s="175" t="s">
        <v>106</v>
      </c>
      <c r="C22" s="198"/>
      <c r="D22" s="198"/>
      <c r="E22" s="199"/>
      <c r="F22" s="226"/>
      <c r="G22" s="229"/>
      <c r="H22" s="230"/>
      <c r="I22" s="231"/>
      <c r="J22" s="232"/>
      <c r="K22" s="186"/>
      <c r="L22" s="261"/>
      <c r="M22" s="220"/>
      <c r="N22" s="220"/>
      <c r="O22" s="223"/>
      <c r="P22" s="220"/>
      <c r="Q22" s="223"/>
      <c r="R22" s="223"/>
      <c r="S22" s="223"/>
      <c r="T22" s="223"/>
      <c r="U22" s="223"/>
      <c r="V22" s="223"/>
      <c r="W22" s="223"/>
      <c r="X22" s="223"/>
      <c r="Y22" s="223"/>
      <c r="Z22" s="329"/>
      <c r="AA22" s="330"/>
    </row>
    <row r="23" spans="1:27" ht="80.099999999999994" customHeight="1">
      <c r="A23" s="143">
        <f>A20+1</f>
        <v>14</v>
      </c>
      <c r="B23" s="28" t="s">
        <v>10</v>
      </c>
      <c r="C23" s="288"/>
      <c r="D23" s="288"/>
      <c r="E23" s="289"/>
      <c r="F23" s="227"/>
      <c r="G23" s="96"/>
      <c r="H23" s="104" t="s">
        <v>9</v>
      </c>
      <c r="I23" s="233"/>
      <c r="J23" s="234"/>
      <c r="K23" s="187"/>
      <c r="L23" s="261"/>
      <c r="M23" s="221"/>
      <c r="N23" s="221"/>
      <c r="O23" s="224"/>
      <c r="P23" s="221"/>
      <c r="Q23" s="224"/>
      <c r="R23" s="224"/>
      <c r="S23" s="224"/>
      <c r="T23" s="224"/>
      <c r="U23" s="224"/>
      <c r="V23" s="224"/>
      <c r="W23" s="224"/>
      <c r="X23" s="224"/>
      <c r="Y23" s="224"/>
      <c r="Z23" s="331"/>
      <c r="AA23" s="332"/>
    </row>
    <row r="24" spans="1:27" ht="35.1" customHeight="1">
      <c r="A24" s="144"/>
      <c r="B24" s="26" t="s">
        <v>8</v>
      </c>
      <c r="C24" s="101"/>
      <c r="D24" s="123" t="s">
        <v>7</v>
      </c>
      <c r="E24" s="102"/>
      <c r="F24" s="228"/>
      <c r="G24" s="94"/>
      <c r="H24" s="162"/>
      <c r="I24" s="235"/>
      <c r="J24" s="236"/>
      <c r="K24" s="263"/>
      <c r="L24" s="261"/>
      <c r="M24" s="222"/>
      <c r="N24" s="222"/>
      <c r="O24" s="225"/>
      <c r="P24" s="222"/>
      <c r="Q24" s="225"/>
      <c r="R24" s="225"/>
      <c r="S24" s="225"/>
      <c r="T24" s="225"/>
      <c r="U24" s="225"/>
      <c r="V24" s="225"/>
      <c r="W24" s="225"/>
      <c r="X24" s="225"/>
      <c r="Y24" s="225"/>
      <c r="Z24" s="331"/>
      <c r="AA24" s="332"/>
    </row>
    <row r="25" spans="1:27" ht="30" customHeight="1">
      <c r="A25" s="142"/>
      <c r="B25" s="175" t="s">
        <v>106</v>
      </c>
      <c r="C25" s="198"/>
      <c r="D25" s="198"/>
      <c r="E25" s="199"/>
      <c r="F25" s="226"/>
      <c r="G25" s="229"/>
      <c r="H25" s="230"/>
      <c r="I25" s="231"/>
      <c r="J25" s="232"/>
      <c r="K25" s="186"/>
      <c r="L25" s="261"/>
      <c r="M25" s="220"/>
      <c r="N25" s="220"/>
      <c r="O25" s="223"/>
      <c r="P25" s="220"/>
      <c r="Q25" s="223"/>
      <c r="R25" s="223"/>
      <c r="S25" s="223"/>
      <c r="T25" s="223"/>
      <c r="U25" s="223"/>
      <c r="V25" s="223"/>
      <c r="W25" s="223"/>
      <c r="X25" s="223"/>
      <c r="Y25" s="223"/>
      <c r="Z25" s="329"/>
      <c r="AA25" s="330"/>
    </row>
    <row r="26" spans="1:27" ht="80.099999999999994" customHeight="1">
      <c r="A26" s="143">
        <f>A23+1</f>
        <v>15</v>
      </c>
      <c r="B26" s="28" t="s">
        <v>10</v>
      </c>
      <c r="C26" s="288"/>
      <c r="D26" s="288"/>
      <c r="E26" s="289"/>
      <c r="F26" s="227"/>
      <c r="G26" s="105"/>
      <c r="H26" s="104" t="s">
        <v>9</v>
      </c>
      <c r="I26" s="233"/>
      <c r="J26" s="234"/>
      <c r="K26" s="187"/>
      <c r="L26" s="261"/>
      <c r="M26" s="221"/>
      <c r="N26" s="221"/>
      <c r="O26" s="224"/>
      <c r="P26" s="221"/>
      <c r="Q26" s="224"/>
      <c r="R26" s="224"/>
      <c r="S26" s="224"/>
      <c r="T26" s="224"/>
      <c r="U26" s="224"/>
      <c r="V26" s="224"/>
      <c r="W26" s="224"/>
      <c r="X26" s="224"/>
      <c r="Y26" s="224"/>
      <c r="Z26" s="331"/>
      <c r="AA26" s="332"/>
    </row>
    <row r="27" spans="1:27" ht="35.1" customHeight="1">
      <c r="A27" s="144"/>
      <c r="B27" s="26" t="s">
        <v>8</v>
      </c>
      <c r="C27" s="101"/>
      <c r="D27" s="123" t="s">
        <v>7</v>
      </c>
      <c r="E27" s="102"/>
      <c r="F27" s="228"/>
      <c r="G27" s="94"/>
      <c r="H27" s="95"/>
      <c r="I27" s="235"/>
      <c r="J27" s="236"/>
      <c r="K27" s="263"/>
      <c r="L27" s="262"/>
      <c r="M27" s="222"/>
      <c r="N27" s="222"/>
      <c r="O27" s="225"/>
      <c r="P27" s="222"/>
      <c r="Q27" s="225"/>
      <c r="R27" s="225"/>
      <c r="S27" s="225"/>
      <c r="T27" s="225"/>
      <c r="U27" s="225"/>
      <c r="V27" s="225"/>
      <c r="W27" s="225"/>
      <c r="X27" s="225"/>
      <c r="Y27" s="225"/>
      <c r="Z27" s="333"/>
      <c r="AA27" s="334"/>
    </row>
    <row r="28" spans="1:27" ht="35.1" customHeight="1">
      <c r="A28" s="23"/>
      <c r="B28" s="25" t="s">
        <v>79</v>
      </c>
      <c r="C28" s="137"/>
      <c r="D28" s="24"/>
      <c r="E28" s="137"/>
      <c r="F28" s="138"/>
      <c r="G28" s="139"/>
      <c r="H28" s="19"/>
      <c r="I28" s="74"/>
      <c r="J28" s="74"/>
      <c r="K28" s="74"/>
      <c r="L28" s="23"/>
      <c r="M28" s="140"/>
      <c r="N28" s="140"/>
      <c r="O28" s="140"/>
      <c r="P28" s="140"/>
      <c r="Q28" s="140"/>
      <c r="R28" s="140"/>
      <c r="S28" s="140"/>
      <c r="T28" s="140"/>
      <c r="U28" s="140"/>
      <c r="V28" s="140"/>
      <c r="W28" s="140"/>
      <c r="X28" s="140"/>
      <c r="Y28" s="140"/>
      <c r="Z28" s="5"/>
      <c r="AA28" s="5"/>
    </row>
    <row r="29" spans="1:27" s="3" customFormat="1" ht="35.1" customHeight="1">
      <c r="A29" s="4" t="s">
        <v>2</v>
      </c>
      <c r="B29" s="4"/>
      <c r="C29" s="4"/>
      <c r="D29" s="4"/>
      <c r="E29" s="4"/>
      <c r="F29" s="4"/>
      <c r="G29" s="4"/>
      <c r="H29" s="4"/>
      <c r="I29" s="4"/>
      <c r="J29" s="4"/>
      <c r="K29" s="4"/>
      <c r="L29" s="4"/>
      <c r="M29" s="4"/>
      <c r="N29" s="4" t="s">
        <v>109</v>
      </c>
    </row>
    <row r="30" spans="1:27" s="3" customFormat="1" ht="35.1" customHeight="1">
      <c r="A30" s="3" t="s">
        <v>1</v>
      </c>
      <c r="B30" s="4"/>
      <c r="C30" s="4"/>
      <c r="D30" s="4"/>
      <c r="E30" s="4"/>
      <c r="F30" s="4"/>
      <c r="G30" s="4"/>
      <c r="H30" s="4"/>
      <c r="I30" s="4"/>
      <c r="J30" s="4"/>
      <c r="K30" s="4"/>
      <c r="L30" s="4"/>
      <c r="M30" s="4"/>
      <c r="N30" s="4" t="s">
        <v>0</v>
      </c>
    </row>
    <row r="31" spans="1:27" ht="39.9" customHeight="1" outlineLevel="1">
      <c r="B31" s="24"/>
      <c r="C31" s="23"/>
      <c r="D31" s="23"/>
      <c r="E31" s="22"/>
      <c r="F31" s="21"/>
      <c r="G31" s="20"/>
      <c r="H31" s="19"/>
      <c r="I31" s="85" t="s">
        <v>71</v>
      </c>
      <c r="J31" s="17"/>
      <c r="K31" s="17"/>
      <c r="L31" s="10"/>
      <c r="M31" s="16" t="str">
        <f t="shared" ref="M31:Y31" si="0">IF(COUNTIF(M13:M27,"○"),COUNTIF(M13:M27,"○"),"")</f>
        <v/>
      </c>
      <c r="N31" s="16" t="str">
        <f t="shared" si="0"/>
        <v/>
      </c>
      <c r="O31" s="15" t="str">
        <f t="shared" si="0"/>
        <v/>
      </c>
      <c r="P31" s="16" t="str">
        <f t="shared" si="0"/>
        <v/>
      </c>
      <c r="Q31" s="15" t="str">
        <f t="shared" si="0"/>
        <v/>
      </c>
      <c r="R31" s="15" t="str">
        <f t="shared" si="0"/>
        <v/>
      </c>
      <c r="S31" s="15" t="str">
        <f t="shared" si="0"/>
        <v/>
      </c>
      <c r="T31" s="15" t="str">
        <f t="shared" si="0"/>
        <v/>
      </c>
      <c r="U31" s="15" t="str">
        <f t="shared" si="0"/>
        <v/>
      </c>
      <c r="V31" s="15" t="str">
        <f t="shared" si="0"/>
        <v/>
      </c>
      <c r="W31" s="15" t="str">
        <f t="shared" si="0"/>
        <v/>
      </c>
      <c r="X31" s="15" t="str">
        <f t="shared" si="0"/>
        <v/>
      </c>
      <c r="Y31" s="14" t="str">
        <f t="shared" si="0"/>
        <v/>
      </c>
      <c r="Z31" s="13" t="s">
        <v>5</v>
      </c>
      <c r="AA31" s="125" t="str">
        <f>TEXT(IF(SUM(M31:Y31),SUM(M31:Y31),""),"#0")&amp;"件　"</f>
        <v>件　</v>
      </c>
    </row>
    <row r="32" spans="1:27" s="5" customFormat="1" ht="39.9" customHeight="1" outlineLevel="1">
      <c r="I32" s="12" t="s">
        <v>4</v>
      </c>
      <c r="J32" s="11"/>
      <c r="K32" s="11"/>
      <c r="L32" s="10"/>
      <c r="M32" s="8">
        <f>IFERROR(SUM(M34:M38),"")</f>
        <v>0</v>
      </c>
      <c r="N32" s="8">
        <f>IFERROR(SUM(N34:N38),"")</f>
        <v>0</v>
      </c>
      <c r="O32" s="8">
        <f>IFERROR(SUM(O34:O38),"")</f>
        <v>0</v>
      </c>
      <c r="P32" s="8">
        <f>IFERROR(SUM(P34:P38),"")</f>
        <v>0</v>
      </c>
      <c r="Q32" s="8">
        <f>IFERROR(Q31*Q11,"")</f>
        <v>0</v>
      </c>
      <c r="R32" s="8">
        <f>IFERROR(R31*R11,"")</f>
        <v>0</v>
      </c>
      <c r="S32" s="8">
        <f t="shared" ref="S32:Y32" si="1">IFERROR(S31*S11,"")</f>
        <v>0</v>
      </c>
      <c r="T32" s="8">
        <f t="shared" si="1"/>
        <v>0</v>
      </c>
      <c r="U32" s="8">
        <f t="shared" si="1"/>
        <v>0</v>
      </c>
      <c r="V32" s="8">
        <f t="shared" si="1"/>
        <v>0</v>
      </c>
      <c r="W32" s="8">
        <f t="shared" si="1"/>
        <v>0</v>
      </c>
      <c r="X32" s="8">
        <f t="shared" si="1"/>
        <v>0</v>
      </c>
      <c r="Y32" s="7">
        <f t="shared" si="1"/>
        <v>0</v>
      </c>
      <c r="Z32" s="6" t="s">
        <v>3</v>
      </c>
      <c r="AA32" s="126" t="str">
        <f>"　\"&amp;TEXT(IF(SUM(M32:Y32),SUM(M32:Y32),""),"#,##0")</f>
        <v>　\</v>
      </c>
    </row>
    <row r="33" spans="9:16" s="2" customFormat="1" ht="32.4" outlineLevel="1">
      <c r="I33" s="85" t="s">
        <v>105</v>
      </c>
      <c r="J33" s="145"/>
      <c r="K33" s="145"/>
      <c r="L33" s="145"/>
      <c r="M33" s="169">
        <v>5270</v>
      </c>
      <c r="N33" s="171"/>
      <c r="O33" s="169"/>
      <c r="P33" s="171"/>
    </row>
    <row r="34" spans="9:16" outlineLevel="1">
      <c r="I34" s="5"/>
      <c r="J34" s="5"/>
      <c r="K34" s="5"/>
      <c r="L34" s="170">
        <v>1</v>
      </c>
      <c r="M34" s="169"/>
      <c r="N34" s="169"/>
      <c r="O34" s="169" t="str">
        <f>IF($K$13&lt;="",IF(O$13="","",O$12),$M$33)</f>
        <v/>
      </c>
      <c r="P34" s="169"/>
    </row>
    <row r="35" spans="9:16" outlineLevel="1">
      <c r="L35" s="170">
        <v>2</v>
      </c>
      <c r="M35" s="169"/>
      <c r="N35" s="169"/>
      <c r="O35" s="169" t="str">
        <f t="shared" ref="O35" si="2">IF($K$16&lt;="",IF(O$16="","",O$12),$M$33)</f>
        <v/>
      </c>
      <c r="P35" s="169"/>
    </row>
    <row r="36" spans="9:16" outlineLevel="1">
      <c r="L36" s="170">
        <v>3</v>
      </c>
      <c r="M36" s="169"/>
      <c r="N36" s="169"/>
      <c r="O36" s="169" t="str">
        <f t="shared" ref="O36" si="3">IF($K$19&lt;="",IF(O$19="","",O$12),$M$33)</f>
        <v/>
      </c>
      <c r="P36" s="169"/>
    </row>
    <row r="37" spans="9:16" outlineLevel="1">
      <c r="L37" s="170">
        <v>4</v>
      </c>
      <c r="M37" s="169"/>
      <c r="N37" s="169"/>
      <c r="O37" s="169" t="str">
        <f t="shared" ref="O37" si="4">IF($K$22&lt;="",IF(O$22="","",O$12),$M$33)</f>
        <v/>
      </c>
      <c r="P37" s="169"/>
    </row>
    <row r="38" spans="9:16" outlineLevel="1">
      <c r="L38" s="170">
        <v>5</v>
      </c>
      <c r="M38" s="169"/>
      <c r="N38" s="169"/>
      <c r="O38" s="169" t="str">
        <f t="shared" ref="O38" si="5">IF($K$25&lt;="",IF(O$25="","",O$12),$M$33)</f>
        <v/>
      </c>
      <c r="P38" s="169"/>
    </row>
  </sheetData>
  <protectedRanges>
    <protectedRange sqref="Q13:AA27 O13:O27 C13:J27 AA3" name="入力範囲"/>
    <protectedRange sqref="K13:K27" name="入力範囲_2"/>
  </protectedRanges>
  <mergeCells count="116">
    <mergeCell ref="Z13:AA15"/>
    <mergeCell ref="O13:O15"/>
    <mergeCell ref="P13:P15"/>
    <mergeCell ref="Q13:Q15"/>
    <mergeCell ref="R13:R15"/>
    <mergeCell ref="S13:S15"/>
    <mergeCell ref="T13:T15"/>
    <mergeCell ref="N13:N15"/>
    <mergeCell ref="Y11:Y12"/>
    <mergeCell ref="W11:W12"/>
    <mergeCell ref="X11:X12"/>
    <mergeCell ref="N2:Q2"/>
    <mergeCell ref="N3:Q3"/>
    <mergeCell ref="P5:Q5"/>
    <mergeCell ref="Q11:Q12"/>
    <mergeCell ref="R11:R12"/>
    <mergeCell ref="S11:S12"/>
    <mergeCell ref="T11:T12"/>
    <mergeCell ref="U11:U12"/>
    <mergeCell ref="V11:V12"/>
    <mergeCell ref="X3:Z3"/>
    <mergeCell ref="F16:F18"/>
    <mergeCell ref="G16:H16"/>
    <mergeCell ref="I16:J18"/>
    <mergeCell ref="M16:M18"/>
    <mergeCell ref="F13:F15"/>
    <mergeCell ref="I13:J15"/>
    <mergeCell ref="L13:L27"/>
    <mergeCell ref="M13:M15"/>
    <mergeCell ref="N16:N18"/>
    <mergeCell ref="F19:F21"/>
    <mergeCell ref="G19:H19"/>
    <mergeCell ref="I19:J21"/>
    <mergeCell ref="M19:M21"/>
    <mergeCell ref="N19:N21"/>
    <mergeCell ref="F25:F27"/>
    <mergeCell ref="G25:H25"/>
    <mergeCell ref="K25:K27"/>
    <mergeCell ref="I25:J27"/>
    <mergeCell ref="M25:M27"/>
    <mergeCell ref="N25:N27"/>
    <mergeCell ref="I22:J24"/>
    <mergeCell ref="M22:M24"/>
    <mergeCell ref="N22:N24"/>
    <mergeCell ref="C5:F5"/>
    <mergeCell ref="B9:E12"/>
    <mergeCell ref="X25:X27"/>
    <mergeCell ref="Y25:Y27"/>
    <mergeCell ref="Z25:AA27"/>
    <mergeCell ref="Q25:Q27"/>
    <mergeCell ref="R25:R27"/>
    <mergeCell ref="S25:S27"/>
    <mergeCell ref="T25:T27"/>
    <mergeCell ref="U25:U27"/>
    <mergeCell ref="V25:V27"/>
    <mergeCell ref="O25:O27"/>
    <mergeCell ref="P25:P27"/>
    <mergeCell ref="R22:R24"/>
    <mergeCell ref="S22:S24"/>
    <mergeCell ref="T22:T24"/>
    <mergeCell ref="U22:U24"/>
    <mergeCell ref="V22:V24"/>
    <mergeCell ref="W22:W24"/>
    <mergeCell ref="W25:W27"/>
    <mergeCell ref="Z22:AA24"/>
    <mergeCell ref="T16:T18"/>
    <mergeCell ref="O16:O18"/>
    <mergeCell ref="P16:P18"/>
    <mergeCell ref="A9:A12"/>
    <mergeCell ref="C13:E13"/>
    <mergeCell ref="C16:E16"/>
    <mergeCell ref="C19:E19"/>
    <mergeCell ref="C22:E22"/>
    <mergeCell ref="Q22:Q24"/>
    <mergeCell ref="S19:S21"/>
    <mergeCell ref="T19:T21"/>
    <mergeCell ref="U19:U21"/>
    <mergeCell ref="Q16:Q18"/>
    <mergeCell ref="R16:R18"/>
    <mergeCell ref="U16:U18"/>
    <mergeCell ref="S16:S18"/>
    <mergeCell ref="O19:O21"/>
    <mergeCell ref="P19:P21"/>
    <mergeCell ref="Q19:Q21"/>
    <mergeCell ref="R19:R21"/>
    <mergeCell ref="O22:O24"/>
    <mergeCell ref="P22:P24"/>
    <mergeCell ref="U13:U15"/>
    <mergeCell ref="K13:K15"/>
    <mergeCell ref="K16:K18"/>
    <mergeCell ref="K19:K21"/>
    <mergeCell ref="K22:K24"/>
    <mergeCell ref="C25:E25"/>
    <mergeCell ref="C26:E26"/>
    <mergeCell ref="C23:E23"/>
    <mergeCell ref="C20:E20"/>
    <mergeCell ref="C17:E17"/>
    <mergeCell ref="C14:E14"/>
    <mergeCell ref="Y19:Y21"/>
    <mergeCell ref="Z19:AA21"/>
    <mergeCell ref="F22:F24"/>
    <mergeCell ref="G22:H22"/>
    <mergeCell ref="Z16:AA18"/>
    <mergeCell ref="V16:V18"/>
    <mergeCell ref="W16:W18"/>
    <mergeCell ref="X16:X18"/>
    <mergeCell ref="Y16:Y18"/>
    <mergeCell ref="V19:V21"/>
    <mergeCell ref="W19:W21"/>
    <mergeCell ref="X19:X21"/>
    <mergeCell ref="X22:X24"/>
    <mergeCell ref="Y22:Y24"/>
    <mergeCell ref="V13:V15"/>
    <mergeCell ref="W13:W15"/>
    <mergeCell ref="X13:X15"/>
    <mergeCell ref="Y13:Y15"/>
  </mergeCells>
  <phoneticPr fontId="2"/>
  <dataValidations count="5">
    <dataValidation type="list" allowBlank="1" showInputMessage="1" showErrorMessage="1" error="「○」ご記入ください" sqref="M13:M30 O13:Y30 N13:N28 N30" xr:uid="{B9701869-BB89-441A-9F45-B8F2E1DEB14E}">
      <formula1>"○"</formula1>
    </dataValidation>
    <dataValidation type="list" allowBlank="1" showInputMessage="1" sqref="I13:J30 K28:K30" xr:uid="{F5DE012F-6428-457F-BAAF-5FB4BF7BAA2D}">
      <formula1>"ア,イ,ウ,エ,オ"</formula1>
    </dataValidation>
    <dataValidation type="list" allowBlank="1" showInputMessage="1" sqref="Z13 Z16 Z19 Z22 Z25" xr:uid="{F38CD5A2-D4A0-4412-BD5B-1C2636D30E81}">
      <formula1>"英語,ポルトガル語,中国語,スペイン,インドネシア語,タガログ語,ベトナム語"</formula1>
    </dataValidation>
    <dataValidation type="list" allowBlank="1" showInputMessage="1" showErrorMessage="1" sqref="F13:F30" xr:uid="{BF0762F1-EFC8-480F-B4B6-E352183C5A33}">
      <formula1>"男,女"</formula1>
    </dataValidation>
    <dataValidation type="list" allowBlank="1" showInputMessage="1" showErrorMessage="1" error="「○」でご入力ください。" sqref="K13:K27" xr:uid="{8FFF590F-90CF-4A2D-907B-76A29E586819}">
      <formula1>"○"</formula1>
    </dataValidation>
  </dataValidations>
  <pageMargins left="0.43307086614173229" right="0.19685039370078741" top="0.35433070866141736" bottom="0.35433070866141736" header="0.31496062992125984" footer="0.31496062992125984"/>
  <pageSetup paperSize="9" scale="4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87" r:id="rId4" name="Check Box 15">
              <controlPr defaultSize="0" autoFill="0" autoLine="0" autoPict="0">
                <anchor moveWithCells="1">
                  <from>
                    <xdr:col>6</xdr:col>
                    <xdr:colOff>144780</xdr:colOff>
                    <xdr:row>13</xdr:row>
                    <xdr:rowOff>0</xdr:rowOff>
                  </from>
                  <to>
                    <xdr:col>7</xdr:col>
                    <xdr:colOff>259080</xdr:colOff>
                    <xdr:row>13</xdr:row>
                    <xdr:rowOff>472440</xdr:rowOff>
                  </to>
                </anchor>
              </controlPr>
            </control>
          </mc:Choice>
        </mc:AlternateContent>
        <mc:AlternateContent xmlns:mc="http://schemas.openxmlformats.org/markup-compatibility/2006">
          <mc:Choice Requires="x14">
            <control shapeId="3088" r:id="rId5" name="Check Box 16">
              <controlPr defaultSize="0" autoFill="0" autoLine="0" autoPict="0">
                <anchor moveWithCells="1">
                  <from>
                    <xdr:col>6</xdr:col>
                    <xdr:colOff>152400</xdr:colOff>
                    <xdr:row>13</xdr:row>
                    <xdr:rowOff>662940</xdr:rowOff>
                  </from>
                  <to>
                    <xdr:col>7</xdr:col>
                    <xdr:colOff>266700</xdr:colOff>
                    <xdr:row>14</xdr:row>
                    <xdr:rowOff>114300</xdr:rowOff>
                  </to>
                </anchor>
              </controlPr>
            </control>
          </mc:Choice>
        </mc:AlternateContent>
        <mc:AlternateContent xmlns:mc="http://schemas.openxmlformats.org/markup-compatibility/2006">
          <mc:Choice Requires="x14">
            <control shapeId="3089" r:id="rId6" name="Check Box 17">
              <controlPr defaultSize="0" autoFill="0" autoLine="0" autoPict="0">
                <anchor moveWithCells="1">
                  <from>
                    <xdr:col>6</xdr:col>
                    <xdr:colOff>144780</xdr:colOff>
                    <xdr:row>15</xdr:row>
                    <xdr:rowOff>373380</xdr:rowOff>
                  </from>
                  <to>
                    <xdr:col>7</xdr:col>
                    <xdr:colOff>259080</xdr:colOff>
                    <xdr:row>16</xdr:row>
                    <xdr:rowOff>457200</xdr:rowOff>
                  </to>
                </anchor>
              </controlPr>
            </control>
          </mc:Choice>
        </mc:AlternateContent>
        <mc:AlternateContent xmlns:mc="http://schemas.openxmlformats.org/markup-compatibility/2006">
          <mc:Choice Requires="x14">
            <control shapeId="3090" r:id="rId7" name="Check Box 18">
              <controlPr defaultSize="0" autoFill="0" autoLine="0" autoPict="0">
                <anchor moveWithCells="1">
                  <from>
                    <xdr:col>6</xdr:col>
                    <xdr:colOff>144780</xdr:colOff>
                    <xdr:row>16</xdr:row>
                    <xdr:rowOff>655320</xdr:rowOff>
                  </from>
                  <to>
                    <xdr:col>7</xdr:col>
                    <xdr:colOff>259080</xdr:colOff>
                    <xdr:row>17</xdr:row>
                    <xdr:rowOff>106680</xdr:rowOff>
                  </to>
                </anchor>
              </controlPr>
            </control>
          </mc:Choice>
        </mc:AlternateContent>
        <mc:AlternateContent xmlns:mc="http://schemas.openxmlformats.org/markup-compatibility/2006">
          <mc:Choice Requires="x14">
            <control shapeId="3091" r:id="rId8" name="Check Box 19">
              <controlPr defaultSize="0" autoFill="0" autoLine="0" autoPict="0">
                <anchor moveWithCells="1">
                  <from>
                    <xdr:col>6</xdr:col>
                    <xdr:colOff>152400</xdr:colOff>
                    <xdr:row>18</xdr:row>
                    <xdr:rowOff>342900</xdr:rowOff>
                  </from>
                  <to>
                    <xdr:col>7</xdr:col>
                    <xdr:colOff>266700</xdr:colOff>
                    <xdr:row>19</xdr:row>
                    <xdr:rowOff>426720</xdr:rowOff>
                  </to>
                </anchor>
              </controlPr>
            </control>
          </mc:Choice>
        </mc:AlternateContent>
        <mc:AlternateContent xmlns:mc="http://schemas.openxmlformats.org/markup-compatibility/2006">
          <mc:Choice Requires="x14">
            <control shapeId="3092" r:id="rId9" name="Check Box 20">
              <controlPr defaultSize="0" autoFill="0" autoLine="0" autoPict="0">
                <anchor moveWithCells="1">
                  <from>
                    <xdr:col>6</xdr:col>
                    <xdr:colOff>152400</xdr:colOff>
                    <xdr:row>19</xdr:row>
                    <xdr:rowOff>624840</xdr:rowOff>
                  </from>
                  <to>
                    <xdr:col>7</xdr:col>
                    <xdr:colOff>266700</xdr:colOff>
                    <xdr:row>20</xdr:row>
                    <xdr:rowOff>68580</xdr:rowOff>
                  </to>
                </anchor>
              </controlPr>
            </control>
          </mc:Choice>
        </mc:AlternateContent>
        <mc:AlternateContent xmlns:mc="http://schemas.openxmlformats.org/markup-compatibility/2006">
          <mc:Choice Requires="x14">
            <control shapeId="3093" r:id="rId10" name="Check Box 21">
              <controlPr defaultSize="0" autoFill="0" autoLine="0" autoPict="0">
                <anchor moveWithCells="1">
                  <from>
                    <xdr:col>6</xdr:col>
                    <xdr:colOff>144780</xdr:colOff>
                    <xdr:row>21</xdr:row>
                    <xdr:rowOff>342900</xdr:rowOff>
                  </from>
                  <to>
                    <xdr:col>7</xdr:col>
                    <xdr:colOff>259080</xdr:colOff>
                    <xdr:row>22</xdr:row>
                    <xdr:rowOff>434340</xdr:rowOff>
                  </to>
                </anchor>
              </controlPr>
            </control>
          </mc:Choice>
        </mc:AlternateContent>
        <mc:AlternateContent xmlns:mc="http://schemas.openxmlformats.org/markup-compatibility/2006">
          <mc:Choice Requires="x14">
            <control shapeId="3094" r:id="rId11" name="Check Box 22">
              <controlPr defaultSize="0" autoFill="0" autoLine="0" autoPict="0">
                <anchor moveWithCells="1">
                  <from>
                    <xdr:col>6</xdr:col>
                    <xdr:colOff>152400</xdr:colOff>
                    <xdr:row>22</xdr:row>
                    <xdr:rowOff>624840</xdr:rowOff>
                  </from>
                  <to>
                    <xdr:col>7</xdr:col>
                    <xdr:colOff>266700</xdr:colOff>
                    <xdr:row>23</xdr:row>
                    <xdr:rowOff>76200</xdr:rowOff>
                  </to>
                </anchor>
              </controlPr>
            </control>
          </mc:Choice>
        </mc:AlternateContent>
        <mc:AlternateContent xmlns:mc="http://schemas.openxmlformats.org/markup-compatibility/2006">
          <mc:Choice Requires="x14">
            <control shapeId="3095" r:id="rId12" name="Check Box 23">
              <controlPr defaultSize="0" autoFill="0" autoLine="0" autoPict="0">
                <anchor moveWithCells="1">
                  <from>
                    <xdr:col>6</xdr:col>
                    <xdr:colOff>137160</xdr:colOff>
                    <xdr:row>24</xdr:row>
                    <xdr:rowOff>335280</xdr:rowOff>
                  </from>
                  <to>
                    <xdr:col>7</xdr:col>
                    <xdr:colOff>251460</xdr:colOff>
                    <xdr:row>25</xdr:row>
                    <xdr:rowOff>419100</xdr:rowOff>
                  </to>
                </anchor>
              </controlPr>
            </control>
          </mc:Choice>
        </mc:AlternateContent>
        <mc:AlternateContent xmlns:mc="http://schemas.openxmlformats.org/markup-compatibility/2006">
          <mc:Choice Requires="x14">
            <control shapeId="3096" r:id="rId13" name="Check Box 24">
              <controlPr defaultSize="0" autoFill="0" autoLine="0" autoPict="0">
                <anchor moveWithCells="1">
                  <from>
                    <xdr:col>6</xdr:col>
                    <xdr:colOff>137160</xdr:colOff>
                    <xdr:row>25</xdr:row>
                    <xdr:rowOff>617220</xdr:rowOff>
                  </from>
                  <to>
                    <xdr:col>7</xdr:col>
                    <xdr:colOff>251460</xdr:colOff>
                    <xdr:row>26</xdr:row>
                    <xdr:rowOff>60960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51C0C-854B-46BF-AC6E-39125C6CDA2B}">
  <sheetPr transitionEvaluation="1" codeName="Sheet7"/>
  <dimension ref="A1:AA38"/>
  <sheetViews>
    <sheetView showGridLines="0" showZeros="0" view="pageBreakPreview" topLeftCell="B1" zoomScale="60" zoomScaleNormal="100" workbookViewId="0">
      <selection activeCell="C13" sqref="C13:E13"/>
    </sheetView>
  </sheetViews>
  <sheetFormatPr defaultColWidth="8.90625" defaultRowHeight="18" outlineLevelRow="1"/>
  <cols>
    <col min="1" max="1" width="8.54296875" style="1" customWidth="1"/>
    <col min="2" max="2" width="4.81640625" style="1" customWidth="1"/>
    <col min="3" max="3" width="18.36328125" style="1" customWidth="1"/>
    <col min="4" max="4" width="3.36328125" style="1" customWidth="1"/>
    <col min="5" max="5" width="16.54296875" style="1" customWidth="1"/>
    <col min="6" max="6" width="6.36328125" style="1" bestFit="1" customWidth="1"/>
    <col min="7" max="7" width="6.36328125" style="1" customWidth="1"/>
    <col min="8" max="8" width="18.36328125" style="1" customWidth="1"/>
    <col min="9" max="10" width="5" style="1" customWidth="1"/>
    <col min="11" max="12" width="5.81640625" style="1" customWidth="1"/>
    <col min="13" max="16" width="12.81640625" style="1" customWidth="1"/>
    <col min="17" max="25" width="12.08984375" style="1" customWidth="1"/>
    <col min="26" max="26" width="2.36328125" style="1" customWidth="1"/>
    <col min="27" max="27" width="14.81640625" style="1" customWidth="1"/>
    <col min="28" max="30" width="5" style="1" customWidth="1"/>
    <col min="31" max="16384" width="8.90625" style="1"/>
  </cols>
  <sheetData>
    <row r="1" spans="1:27" ht="36.75" customHeight="1">
      <c r="A1" s="69" t="s">
        <v>63</v>
      </c>
      <c r="B1" s="65"/>
      <c r="C1" s="65"/>
      <c r="D1" s="65"/>
      <c r="E1" s="65"/>
      <c r="F1" s="65"/>
      <c r="G1" s="65"/>
      <c r="H1" s="65"/>
      <c r="I1" s="65"/>
      <c r="J1" s="65"/>
      <c r="K1" s="65"/>
      <c r="L1" s="65"/>
      <c r="M1" s="65"/>
      <c r="N1" s="65"/>
      <c r="O1" s="65"/>
      <c r="P1" s="65"/>
      <c r="Q1" s="65"/>
      <c r="T1" s="65"/>
      <c r="X1" s="85" t="s">
        <v>81</v>
      </c>
      <c r="Y1" s="147"/>
      <c r="Z1" s="147"/>
      <c r="AA1" s="148"/>
    </row>
    <row r="2" spans="1:27" ht="15" customHeight="1">
      <c r="A2" s="69"/>
      <c r="B2" s="65"/>
      <c r="C2" s="65"/>
      <c r="D2" s="65"/>
      <c r="E2" s="65"/>
      <c r="F2" s="65"/>
      <c r="G2" s="65"/>
      <c r="H2" s="65"/>
      <c r="I2" s="65"/>
      <c r="J2" s="77"/>
      <c r="K2" s="77"/>
      <c r="L2" s="73"/>
      <c r="M2" s="73"/>
      <c r="N2" s="341"/>
      <c r="O2" s="341"/>
      <c r="P2" s="341"/>
      <c r="Q2" s="341"/>
      <c r="S2" s="78"/>
      <c r="T2" s="79"/>
      <c r="U2" s="80"/>
      <c r="V2" s="65"/>
    </row>
    <row r="3" spans="1:27" ht="60" customHeight="1">
      <c r="A3" s="69" t="s">
        <v>88</v>
      </c>
      <c r="C3" s="65"/>
      <c r="D3" s="65"/>
      <c r="E3" s="65"/>
      <c r="F3" s="65"/>
      <c r="G3" s="65"/>
      <c r="H3" s="65"/>
      <c r="I3" s="65"/>
      <c r="J3" s="81"/>
      <c r="K3" s="81"/>
      <c r="L3" s="82"/>
      <c r="M3" s="73"/>
      <c r="N3" s="320"/>
      <c r="O3" s="320"/>
      <c r="P3" s="320"/>
      <c r="Q3" s="320"/>
      <c r="S3" s="78"/>
      <c r="T3" s="79"/>
      <c r="U3" s="65"/>
      <c r="V3" s="65"/>
      <c r="W3" s="65"/>
      <c r="X3" s="326">
        <f ca="1">'1-5人'!W1</f>
        <v>45469</v>
      </c>
      <c r="Y3" s="326"/>
      <c r="Z3" s="326"/>
      <c r="AA3" s="70" t="s">
        <v>61</v>
      </c>
    </row>
    <row r="4" spans="1:27" ht="60" customHeight="1">
      <c r="A4" s="68" t="s">
        <v>58</v>
      </c>
      <c r="B4" s="87" t="s">
        <v>52</v>
      </c>
      <c r="C4" s="67" t="s">
        <v>57</v>
      </c>
      <c r="D4" s="65"/>
      <c r="E4" s="65"/>
      <c r="F4" s="65"/>
      <c r="G4" s="65"/>
      <c r="H4" s="65"/>
      <c r="I4" s="65"/>
      <c r="R4" s="23"/>
      <c r="S4" s="78"/>
      <c r="T4" s="79"/>
      <c r="U4" s="23"/>
      <c r="V4" s="23"/>
      <c r="W4" s="23"/>
      <c r="X4" s="23"/>
    </row>
    <row r="5" spans="1:27" ht="60" customHeight="1">
      <c r="A5" s="86" t="s">
        <v>85</v>
      </c>
      <c r="B5" s="149" t="s">
        <v>54</v>
      </c>
      <c r="C5" s="319" t="s">
        <v>89</v>
      </c>
      <c r="D5" s="319"/>
      <c r="E5" s="319"/>
      <c r="F5" s="319"/>
      <c r="G5" s="154"/>
      <c r="H5" s="154"/>
      <c r="I5" s="154"/>
      <c r="J5" s="72"/>
      <c r="K5" s="72"/>
      <c r="L5" s="73"/>
      <c r="M5" s="74"/>
      <c r="N5" s="75"/>
      <c r="O5" s="76"/>
      <c r="P5" s="321"/>
      <c r="Q5" s="321"/>
      <c r="S5" s="79"/>
      <c r="T5" s="79"/>
      <c r="U5" s="23"/>
      <c r="W5" s="83"/>
      <c r="X5" s="84"/>
    </row>
    <row r="6" spans="1:27" ht="60" customHeight="1">
      <c r="A6" s="156" t="s">
        <v>75</v>
      </c>
      <c r="C6" s="22"/>
      <c r="D6" s="128"/>
      <c r="E6" s="128"/>
      <c r="F6" s="128"/>
      <c r="G6" s="128"/>
      <c r="H6" s="65"/>
      <c r="I6" s="63"/>
      <c r="S6" s="79"/>
      <c r="T6" s="79"/>
      <c r="U6" s="23"/>
      <c r="W6" s="83"/>
      <c r="X6" s="84"/>
    </row>
    <row r="7" spans="1:27" ht="36.75" customHeight="1">
      <c r="A7" s="63" t="s">
        <v>76</v>
      </c>
      <c r="F7" s="62"/>
      <c r="G7" s="62"/>
      <c r="H7" s="62"/>
    </row>
    <row r="8" spans="1:27" ht="20.100000000000001" customHeight="1">
      <c r="A8" s="23"/>
      <c r="B8" s="23"/>
      <c r="C8" s="23"/>
      <c r="D8" s="23"/>
      <c r="E8" s="23"/>
      <c r="F8" s="23"/>
      <c r="G8" s="23"/>
      <c r="H8" s="23"/>
      <c r="M8" s="124"/>
      <c r="N8" s="124"/>
      <c r="O8" s="124"/>
      <c r="P8" s="124"/>
      <c r="Q8" s="61"/>
      <c r="R8" s="23"/>
      <c r="S8" s="23"/>
      <c r="T8" s="23"/>
      <c r="U8" s="23"/>
      <c r="V8" s="23"/>
      <c r="W8" s="23"/>
      <c r="X8" s="23"/>
      <c r="Y8" s="23"/>
    </row>
    <row r="9" spans="1:27" ht="20.25" customHeight="1">
      <c r="A9" s="316" t="s">
        <v>74</v>
      </c>
      <c r="B9" s="211" t="s">
        <v>90</v>
      </c>
      <c r="C9" s="212"/>
      <c r="D9" s="212"/>
      <c r="E9" s="213"/>
      <c r="F9" s="33"/>
      <c r="G9" s="31"/>
      <c r="H9" s="56"/>
      <c r="I9" s="42"/>
      <c r="J9" s="30"/>
      <c r="K9" s="30"/>
      <c r="L9" s="56" t="s">
        <v>45</v>
      </c>
      <c r="M9" s="60" t="s">
        <v>44</v>
      </c>
      <c r="N9" s="54"/>
      <c r="O9" s="54"/>
      <c r="P9" s="53"/>
      <c r="Q9" s="59" t="s">
        <v>43</v>
      </c>
      <c r="R9" s="59" t="s">
        <v>42</v>
      </c>
      <c r="S9" s="59" t="s">
        <v>41</v>
      </c>
      <c r="T9" s="59" t="s">
        <v>40</v>
      </c>
      <c r="U9" s="59" t="s">
        <v>39</v>
      </c>
      <c r="V9" s="59" t="s">
        <v>38</v>
      </c>
      <c r="W9" s="59" t="s">
        <v>37</v>
      </c>
      <c r="X9" s="59" t="s">
        <v>36</v>
      </c>
      <c r="Y9" s="59" t="s">
        <v>35</v>
      </c>
      <c r="Z9" s="58"/>
      <c r="AA9" s="57"/>
    </row>
    <row r="10" spans="1:27" ht="43.5" customHeight="1">
      <c r="A10" s="317"/>
      <c r="B10" s="214"/>
      <c r="C10" s="215"/>
      <c r="D10" s="215"/>
      <c r="E10" s="216"/>
      <c r="F10" s="151" t="s">
        <v>34</v>
      </c>
      <c r="G10" s="153" t="s">
        <v>84</v>
      </c>
      <c r="H10" s="152"/>
      <c r="I10" s="48" t="s">
        <v>32</v>
      </c>
      <c r="J10" s="45"/>
      <c r="K10" s="45" t="s">
        <v>102</v>
      </c>
      <c r="L10" s="56" t="s">
        <v>31</v>
      </c>
      <c r="M10" s="55" t="s">
        <v>30</v>
      </c>
      <c r="N10" s="54"/>
      <c r="O10" s="54"/>
      <c r="P10" s="53"/>
      <c r="Q10" s="52" t="s">
        <v>29</v>
      </c>
      <c r="R10" s="52" t="s">
        <v>28</v>
      </c>
      <c r="S10" s="52" t="s">
        <v>27</v>
      </c>
      <c r="T10" s="52" t="s">
        <v>26</v>
      </c>
      <c r="U10" s="52" t="s">
        <v>25</v>
      </c>
      <c r="V10" s="52" t="s">
        <v>24</v>
      </c>
      <c r="W10" s="51" t="s">
        <v>23</v>
      </c>
      <c r="X10" s="51" t="s">
        <v>22</v>
      </c>
      <c r="Y10" s="51" t="s">
        <v>21</v>
      </c>
      <c r="Z10" s="50" t="s">
        <v>20</v>
      </c>
      <c r="AA10" s="49"/>
    </row>
    <row r="11" spans="1:27" ht="18" customHeight="1">
      <c r="A11" s="317"/>
      <c r="B11" s="214"/>
      <c r="C11" s="215"/>
      <c r="D11" s="215"/>
      <c r="E11" s="216"/>
      <c r="F11" s="100" t="s">
        <v>66</v>
      </c>
      <c r="G11" s="23"/>
      <c r="H11" s="40"/>
      <c r="I11" s="46" t="s">
        <v>19</v>
      </c>
      <c r="J11" s="45"/>
      <c r="K11" s="45" t="s">
        <v>103</v>
      </c>
      <c r="L11" s="44" t="s">
        <v>18</v>
      </c>
      <c r="M11" s="176" t="s">
        <v>17</v>
      </c>
      <c r="N11" s="176" t="s">
        <v>16</v>
      </c>
      <c r="O11" s="176" t="s">
        <v>15</v>
      </c>
      <c r="P11" s="176" t="s">
        <v>14</v>
      </c>
      <c r="Q11" s="312">
        <v>1650</v>
      </c>
      <c r="R11" s="312">
        <v>4950</v>
      </c>
      <c r="S11" s="312">
        <v>1870</v>
      </c>
      <c r="T11" s="312">
        <v>1980</v>
      </c>
      <c r="U11" s="312">
        <v>880</v>
      </c>
      <c r="V11" s="314">
        <v>1100</v>
      </c>
      <c r="W11" s="314">
        <v>1210</v>
      </c>
      <c r="X11" s="312">
        <v>3300</v>
      </c>
      <c r="Y11" s="312">
        <v>3300</v>
      </c>
      <c r="Z11" s="42"/>
      <c r="AA11" s="41"/>
    </row>
    <row r="12" spans="1:27" ht="21.75" customHeight="1">
      <c r="A12" s="318"/>
      <c r="B12" s="217"/>
      <c r="C12" s="218"/>
      <c r="D12" s="218"/>
      <c r="E12" s="219"/>
      <c r="F12" s="27"/>
      <c r="G12" s="23"/>
      <c r="H12" s="40"/>
      <c r="I12" s="39" t="s">
        <v>13</v>
      </c>
      <c r="J12" s="38"/>
      <c r="K12" s="38" t="s">
        <v>104</v>
      </c>
      <c r="L12" s="37" t="s">
        <v>12</v>
      </c>
      <c r="M12" s="177">
        <v>5300</v>
      </c>
      <c r="N12" s="177">
        <v>5800</v>
      </c>
      <c r="O12" s="177">
        <v>7000</v>
      </c>
      <c r="P12" s="177">
        <v>7500</v>
      </c>
      <c r="Q12" s="313"/>
      <c r="R12" s="313"/>
      <c r="S12" s="313"/>
      <c r="T12" s="313"/>
      <c r="U12" s="313"/>
      <c r="V12" s="315"/>
      <c r="W12" s="315"/>
      <c r="X12" s="313"/>
      <c r="Y12" s="313"/>
      <c r="Z12" s="35"/>
      <c r="AA12" s="34"/>
    </row>
    <row r="13" spans="1:27" ht="30" customHeight="1">
      <c r="A13" s="33"/>
      <c r="B13" s="175" t="s">
        <v>106</v>
      </c>
      <c r="C13" s="198"/>
      <c r="D13" s="198"/>
      <c r="E13" s="199"/>
      <c r="F13" s="226"/>
      <c r="G13" s="90"/>
      <c r="H13" s="91"/>
      <c r="I13" s="231"/>
      <c r="J13" s="232"/>
      <c r="K13" s="186"/>
      <c r="L13" s="260"/>
      <c r="M13" s="220"/>
      <c r="N13" s="220"/>
      <c r="O13" s="220"/>
      <c r="P13" s="223"/>
      <c r="Q13" s="223"/>
      <c r="R13" s="223"/>
      <c r="S13" s="223"/>
      <c r="T13" s="223"/>
      <c r="U13" s="223"/>
      <c r="V13" s="223"/>
      <c r="W13" s="223"/>
      <c r="X13" s="223"/>
      <c r="Y13" s="223"/>
      <c r="Z13" s="237"/>
      <c r="AA13" s="238"/>
    </row>
    <row r="14" spans="1:27" ht="80.099999999999994" customHeight="1">
      <c r="A14" s="143">
        <v>16</v>
      </c>
      <c r="B14" s="28" t="s">
        <v>10</v>
      </c>
      <c r="C14" s="288"/>
      <c r="D14" s="288"/>
      <c r="E14" s="289"/>
      <c r="F14" s="227"/>
      <c r="G14" s="96"/>
      <c r="H14" s="103" t="s">
        <v>70</v>
      </c>
      <c r="I14" s="233"/>
      <c r="J14" s="234"/>
      <c r="K14" s="187"/>
      <c r="L14" s="261"/>
      <c r="M14" s="221"/>
      <c r="N14" s="221"/>
      <c r="O14" s="221"/>
      <c r="P14" s="224"/>
      <c r="Q14" s="224"/>
      <c r="R14" s="224"/>
      <c r="S14" s="224"/>
      <c r="T14" s="224"/>
      <c r="U14" s="224"/>
      <c r="V14" s="224"/>
      <c r="W14" s="224"/>
      <c r="X14" s="224"/>
      <c r="Y14" s="224"/>
      <c r="Z14" s="239"/>
      <c r="AA14" s="240"/>
    </row>
    <row r="15" spans="1:27" ht="35.1" customHeight="1">
      <c r="A15" s="144"/>
      <c r="B15" s="26" t="s">
        <v>8</v>
      </c>
      <c r="C15" s="101"/>
      <c r="D15" s="123" t="s">
        <v>7</v>
      </c>
      <c r="E15" s="102"/>
      <c r="F15" s="228"/>
      <c r="G15" s="94"/>
      <c r="H15" s="162"/>
      <c r="I15" s="235"/>
      <c r="J15" s="236"/>
      <c r="K15" s="263"/>
      <c r="L15" s="261"/>
      <c r="M15" s="222"/>
      <c r="N15" s="222"/>
      <c r="O15" s="222"/>
      <c r="P15" s="225"/>
      <c r="Q15" s="225"/>
      <c r="R15" s="225"/>
      <c r="S15" s="225"/>
      <c r="T15" s="225"/>
      <c r="U15" s="225"/>
      <c r="V15" s="225"/>
      <c r="W15" s="225"/>
      <c r="X15" s="225"/>
      <c r="Y15" s="225"/>
      <c r="Z15" s="239"/>
      <c r="AA15" s="240"/>
    </row>
    <row r="16" spans="1:27" ht="30" customHeight="1">
      <c r="A16" s="142"/>
      <c r="B16" s="175" t="s">
        <v>106</v>
      </c>
      <c r="C16" s="198"/>
      <c r="D16" s="198"/>
      <c r="E16" s="199"/>
      <c r="F16" s="226"/>
      <c r="G16" s="229"/>
      <c r="H16" s="230"/>
      <c r="I16" s="231"/>
      <c r="J16" s="232"/>
      <c r="K16" s="186"/>
      <c r="L16" s="261"/>
      <c r="M16" s="220"/>
      <c r="N16" s="220"/>
      <c r="O16" s="220"/>
      <c r="P16" s="223"/>
      <c r="Q16" s="223"/>
      <c r="R16" s="223"/>
      <c r="S16" s="223"/>
      <c r="T16" s="223"/>
      <c r="U16" s="223"/>
      <c r="V16" s="223"/>
      <c r="W16" s="223"/>
      <c r="X16" s="223"/>
      <c r="Y16" s="223"/>
      <c r="Z16" s="237"/>
      <c r="AA16" s="238"/>
    </row>
    <row r="17" spans="1:27" ht="80.099999999999994" customHeight="1">
      <c r="A17" s="143">
        <f>A14+1</f>
        <v>17</v>
      </c>
      <c r="B17" s="28" t="s">
        <v>10</v>
      </c>
      <c r="C17" s="288"/>
      <c r="D17" s="288"/>
      <c r="E17" s="289"/>
      <c r="F17" s="227"/>
      <c r="G17" s="96"/>
      <c r="H17" s="104" t="s">
        <v>70</v>
      </c>
      <c r="I17" s="233"/>
      <c r="J17" s="234"/>
      <c r="K17" s="187"/>
      <c r="L17" s="261"/>
      <c r="M17" s="221"/>
      <c r="N17" s="221"/>
      <c r="O17" s="221"/>
      <c r="P17" s="224"/>
      <c r="Q17" s="224"/>
      <c r="R17" s="224"/>
      <c r="S17" s="224"/>
      <c r="T17" s="224"/>
      <c r="U17" s="224"/>
      <c r="V17" s="224"/>
      <c r="W17" s="224"/>
      <c r="X17" s="224"/>
      <c r="Y17" s="224"/>
      <c r="Z17" s="239"/>
      <c r="AA17" s="240"/>
    </row>
    <row r="18" spans="1:27" ht="35.1" customHeight="1">
      <c r="A18" s="144"/>
      <c r="B18" s="26" t="s">
        <v>8</v>
      </c>
      <c r="C18" s="101"/>
      <c r="D18" s="123" t="s">
        <v>7</v>
      </c>
      <c r="E18" s="102"/>
      <c r="F18" s="228"/>
      <c r="G18" s="94"/>
      <c r="H18" s="162"/>
      <c r="I18" s="235"/>
      <c r="J18" s="236"/>
      <c r="K18" s="263"/>
      <c r="L18" s="261"/>
      <c r="M18" s="222"/>
      <c r="N18" s="222"/>
      <c r="O18" s="222"/>
      <c r="P18" s="225"/>
      <c r="Q18" s="225"/>
      <c r="R18" s="225"/>
      <c r="S18" s="225"/>
      <c r="T18" s="225"/>
      <c r="U18" s="225"/>
      <c r="V18" s="225"/>
      <c r="W18" s="225"/>
      <c r="X18" s="225"/>
      <c r="Y18" s="225"/>
      <c r="Z18" s="239"/>
      <c r="AA18" s="240"/>
    </row>
    <row r="19" spans="1:27" ht="30" customHeight="1">
      <c r="A19" s="142"/>
      <c r="B19" s="175" t="s">
        <v>106</v>
      </c>
      <c r="C19" s="198"/>
      <c r="D19" s="198"/>
      <c r="E19" s="199"/>
      <c r="F19" s="226"/>
      <c r="G19" s="229"/>
      <c r="H19" s="230"/>
      <c r="I19" s="231"/>
      <c r="J19" s="232"/>
      <c r="K19" s="186"/>
      <c r="L19" s="261"/>
      <c r="M19" s="220"/>
      <c r="N19" s="220"/>
      <c r="O19" s="220"/>
      <c r="P19" s="223"/>
      <c r="Q19" s="223"/>
      <c r="R19" s="223"/>
      <c r="S19" s="223"/>
      <c r="T19" s="223"/>
      <c r="U19" s="223"/>
      <c r="V19" s="223"/>
      <c r="W19" s="223"/>
      <c r="X19" s="223"/>
      <c r="Y19" s="223"/>
      <c r="Z19" s="237"/>
      <c r="AA19" s="238"/>
    </row>
    <row r="20" spans="1:27" ht="80.099999999999994" customHeight="1">
      <c r="A20" s="143">
        <f>A17+1</f>
        <v>18</v>
      </c>
      <c r="B20" s="28" t="s">
        <v>10</v>
      </c>
      <c r="C20" s="288"/>
      <c r="D20" s="288"/>
      <c r="E20" s="289"/>
      <c r="F20" s="227"/>
      <c r="G20" s="96"/>
      <c r="H20" s="104" t="s">
        <v>9</v>
      </c>
      <c r="I20" s="233"/>
      <c r="J20" s="234"/>
      <c r="K20" s="187"/>
      <c r="L20" s="261"/>
      <c r="M20" s="221"/>
      <c r="N20" s="221"/>
      <c r="O20" s="221"/>
      <c r="P20" s="224"/>
      <c r="Q20" s="224"/>
      <c r="R20" s="224"/>
      <c r="S20" s="224"/>
      <c r="T20" s="224"/>
      <c r="U20" s="224"/>
      <c r="V20" s="224"/>
      <c r="W20" s="224"/>
      <c r="X20" s="224"/>
      <c r="Y20" s="224"/>
      <c r="Z20" s="239"/>
      <c r="AA20" s="240"/>
    </row>
    <row r="21" spans="1:27" ht="35.1" customHeight="1">
      <c r="A21" s="144"/>
      <c r="B21" s="26" t="s">
        <v>8</v>
      </c>
      <c r="C21" s="101"/>
      <c r="D21" s="123" t="s">
        <v>7</v>
      </c>
      <c r="E21" s="102"/>
      <c r="F21" s="228"/>
      <c r="G21" s="94"/>
      <c r="H21" s="162"/>
      <c r="I21" s="235"/>
      <c r="J21" s="236"/>
      <c r="K21" s="263"/>
      <c r="L21" s="261"/>
      <c r="M21" s="222"/>
      <c r="N21" s="222"/>
      <c r="O21" s="222"/>
      <c r="P21" s="225"/>
      <c r="Q21" s="225"/>
      <c r="R21" s="225"/>
      <c r="S21" s="225"/>
      <c r="T21" s="225"/>
      <c r="U21" s="225"/>
      <c r="V21" s="225"/>
      <c r="W21" s="225"/>
      <c r="X21" s="225"/>
      <c r="Y21" s="225"/>
      <c r="Z21" s="239"/>
      <c r="AA21" s="240"/>
    </row>
    <row r="22" spans="1:27" ht="30" customHeight="1">
      <c r="A22" s="142"/>
      <c r="B22" s="175" t="s">
        <v>106</v>
      </c>
      <c r="C22" s="198"/>
      <c r="D22" s="198"/>
      <c r="E22" s="199"/>
      <c r="F22" s="226"/>
      <c r="G22" s="229"/>
      <c r="H22" s="230"/>
      <c r="I22" s="231"/>
      <c r="J22" s="232"/>
      <c r="K22" s="186"/>
      <c r="L22" s="261"/>
      <c r="M22" s="220"/>
      <c r="N22" s="220"/>
      <c r="O22" s="220"/>
      <c r="P22" s="223"/>
      <c r="Q22" s="223"/>
      <c r="R22" s="223"/>
      <c r="S22" s="223"/>
      <c r="T22" s="223"/>
      <c r="U22" s="223"/>
      <c r="V22" s="223"/>
      <c r="W22" s="223"/>
      <c r="X22" s="223"/>
      <c r="Y22" s="223"/>
      <c r="Z22" s="237"/>
      <c r="AA22" s="238"/>
    </row>
    <row r="23" spans="1:27" ht="80.099999999999994" customHeight="1">
      <c r="A23" s="143">
        <f>A20+1</f>
        <v>19</v>
      </c>
      <c r="B23" s="28" t="s">
        <v>10</v>
      </c>
      <c r="C23" s="288"/>
      <c r="D23" s="288"/>
      <c r="E23" s="289"/>
      <c r="F23" s="227"/>
      <c r="G23" s="96"/>
      <c r="H23" s="104" t="s">
        <v>9</v>
      </c>
      <c r="I23" s="233"/>
      <c r="J23" s="234"/>
      <c r="K23" s="187"/>
      <c r="L23" s="261"/>
      <c r="M23" s="221"/>
      <c r="N23" s="221"/>
      <c r="O23" s="221"/>
      <c r="P23" s="224"/>
      <c r="Q23" s="224"/>
      <c r="R23" s="224"/>
      <c r="S23" s="224"/>
      <c r="T23" s="224"/>
      <c r="U23" s="224"/>
      <c r="V23" s="224"/>
      <c r="W23" s="224"/>
      <c r="X23" s="224"/>
      <c r="Y23" s="224"/>
      <c r="Z23" s="239"/>
      <c r="AA23" s="240"/>
    </row>
    <row r="24" spans="1:27" ht="35.1" customHeight="1">
      <c r="A24" s="144"/>
      <c r="B24" s="26" t="s">
        <v>8</v>
      </c>
      <c r="C24" s="101"/>
      <c r="D24" s="123" t="s">
        <v>7</v>
      </c>
      <c r="E24" s="102"/>
      <c r="F24" s="228"/>
      <c r="G24" s="94"/>
      <c r="H24" s="162"/>
      <c r="I24" s="235"/>
      <c r="J24" s="236"/>
      <c r="K24" s="263"/>
      <c r="L24" s="261"/>
      <c r="M24" s="222"/>
      <c r="N24" s="222"/>
      <c r="O24" s="222"/>
      <c r="P24" s="225"/>
      <c r="Q24" s="225"/>
      <c r="R24" s="225"/>
      <c r="S24" s="225"/>
      <c r="T24" s="225"/>
      <c r="U24" s="225"/>
      <c r="V24" s="225"/>
      <c r="W24" s="225"/>
      <c r="X24" s="225"/>
      <c r="Y24" s="225"/>
      <c r="Z24" s="239"/>
      <c r="AA24" s="240"/>
    </row>
    <row r="25" spans="1:27" ht="30" customHeight="1">
      <c r="A25" s="142"/>
      <c r="B25" s="175" t="s">
        <v>106</v>
      </c>
      <c r="C25" s="198"/>
      <c r="D25" s="198"/>
      <c r="E25" s="199"/>
      <c r="F25" s="226"/>
      <c r="G25" s="229"/>
      <c r="H25" s="230"/>
      <c r="I25" s="231"/>
      <c r="J25" s="232"/>
      <c r="K25" s="186"/>
      <c r="L25" s="261"/>
      <c r="M25" s="220"/>
      <c r="N25" s="220"/>
      <c r="O25" s="220"/>
      <c r="P25" s="223"/>
      <c r="Q25" s="223"/>
      <c r="R25" s="223"/>
      <c r="S25" s="223"/>
      <c r="T25" s="223"/>
      <c r="U25" s="223"/>
      <c r="V25" s="223"/>
      <c r="W25" s="223"/>
      <c r="X25" s="223"/>
      <c r="Y25" s="223"/>
      <c r="Z25" s="237"/>
      <c r="AA25" s="238"/>
    </row>
    <row r="26" spans="1:27" ht="80.099999999999994" customHeight="1">
      <c r="A26" s="143">
        <f>A23+1</f>
        <v>20</v>
      </c>
      <c r="B26" s="28" t="s">
        <v>10</v>
      </c>
      <c r="C26" s="288"/>
      <c r="D26" s="288"/>
      <c r="E26" s="289"/>
      <c r="F26" s="227"/>
      <c r="G26" s="105"/>
      <c r="H26" s="104" t="s">
        <v>9</v>
      </c>
      <c r="I26" s="233"/>
      <c r="J26" s="234"/>
      <c r="K26" s="187"/>
      <c r="L26" s="261"/>
      <c r="M26" s="221"/>
      <c r="N26" s="221"/>
      <c r="O26" s="221"/>
      <c r="P26" s="224"/>
      <c r="Q26" s="224"/>
      <c r="R26" s="224"/>
      <c r="S26" s="224"/>
      <c r="T26" s="224"/>
      <c r="U26" s="224"/>
      <c r="V26" s="224"/>
      <c r="W26" s="224"/>
      <c r="X26" s="224"/>
      <c r="Y26" s="224"/>
      <c r="Z26" s="239"/>
      <c r="AA26" s="240"/>
    </row>
    <row r="27" spans="1:27" ht="35.1" customHeight="1">
      <c r="A27" s="144"/>
      <c r="B27" s="26" t="s">
        <v>8</v>
      </c>
      <c r="C27" s="101"/>
      <c r="D27" s="123" t="s">
        <v>7</v>
      </c>
      <c r="E27" s="102"/>
      <c r="F27" s="228"/>
      <c r="G27" s="94"/>
      <c r="H27" s="95"/>
      <c r="I27" s="235"/>
      <c r="J27" s="236"/>
      <c r="K27" s="263"/>
      <c r="L27" s="262"/>
      <c r="M27" s="222"/>
      <c r="N27" s="222"/>
      <c r="O27" s="222"/>
      <c r="P27" s="225"/>
      <c r="Q27" s="225"/>
      <c r="R27" s="225"/>
      <c r="S27" s="225"/>
      <c r="T27" s="225"/>
      <c r="U27" s="225"/>
      <c r="V27" s="225"/>
      <c r="W27" s="225"/>
      <c r="X27" s="225"/>
      <c r="Y27" s="225"/>
      <c r="Z27" s="241"/>
      <c r="AA27" s="242"/>
    </row>
    <row r="28" spans="1:27" ht="35.1" customHeight="1">
      <c r="A28" s="23"/>
      <c r="B28" s="25" t="s">
        <v>79</v>
      </c>
      <c r="C28" s="137"/>
      <c r="D28" s="24"/>
      <c r="E28" s="137"/>
      <c r="F28" s="138"/>
      <c r="G28" s="139"/>
      <c r="H28" s="19"/>
      <c r="I28" s="74"/>
      <c r="J28" s="74"/>
      <c r="K28" s="74"/>
      <c r="L28" s="23"/>
      <c r="M28" s="140"/>
      <c r="N28" s="140"/>
      <c r="O28" s="140"/>
      <c r="P28" s="140"/>
      <c r="Q28" s="140"/>
      <c r="R28" s="140"/>
      <c r="S28" s="140"/>
      <c r="T28" s="140"/>
      <c r="U28" s="140"/>
      <c r="V28" s="140"/>
      <c r="W28" s="140"/>
      <c r="X28" s="140"/>
      <c r="Y28" s="140"/>
      <c r="Z28" s="129"/>
      <c r="AA28" s="129"/>
    </row>
    <row r="29" spans="1:27" s="3" customFormat="1" ht="35.1" customHeight="1">
      <c r="A29" s="4" t="s">
        <v>2</v>
      </c>
      <c r="B29" s="4"/>
      <c r="C29" s="4"/>
      <c r="D29" s="4"/>
      <c r="E29" s="4"/>
      <c r="F29" s="4"/>
      <c r="G29" s="4"/>
      <c r="H29" s="4"/>
      <c r="I29" s="4"/>
      <c r="J29" s="4"/>
      <c r="K29" s="4"/>
      <c r="L29" s="4"/>
      <c r="M29" s="4"/>
      <c r="N29" s="4" t="s">
        <v>109</v>
      </c>
    </row>
    <row r="30" spans="1:27" s="3" customFormat="1" ht="35.1" customHeight="1">
      <c r="A30" s="3" t="s">
        <v>1</v>
      </c>
      <c r="B30" s="4"/>
      <c r="C30" s="4"/>
      <c r="D30" s="4"/>
      <c r="E30" s="4"/>
      <c r="F30" s="4"/>
      <c r="G30" s="4"/>
      <c r="H30" s="4"/>
      <c r="I30" s="4"/>
      <c r="J30" s="4"/>
      <c r="K30" s="4"/>
      <c r="L30" s="4"/>
      <c r="M30" s="4"/>
      <c r="N30" s="4" t="s">
        <v>0</v>
      </c>
    </row>
    <row r="31" spans="1:27" ht="39.9" customHeight="1" outlineLevel="1">
      <c r="B31" s="24"/>
      <c r="C31" s="23"/>
      <c r="D31" s="23"/>
      <c r="E31" s="22"/>
      <c r="F31" s="21"/>
      <c r="G31" s="20"/>
      <c r="H31" s="19"/>
      <c r="I31" s="85" t="s">
        <v>71</v>
      </c>
      <c r="J31" s="17"/>
      <c r="K31" s="17"/>
      <c r="L31" s="10"/>
      <c r="M31" s="16" t="str">
        <f t="shared" ref="M31:Y31" si="0">IF(COUNTIF(M13:M27,"○"),COUNTIF(M13:M27,"○"),"")</f>
        <v/>
      </c>
      <c r="N31" s="16" t="str">
        <f t="shared" si="0"/>
        <v/>
      </c>
      <c r="O31" s="16" t="str">
        <f t="shared" si="0"/>
        <v/>
      </c>
      <c r="P31" s="15" t="str">
        <f t="shared" si="0"/>
        <v/>
      </c>
      <c r="Q31" s="15" t="str">
        <f t="shared" si="0"/>
        <v/>
      </c>
      <c r="R31" s="15" t="str">
        <f t="shared" si="0"/>
        <v/>
      </c>
      <c r="S31" s="15" t="str">
        <f t="shared" si="0"/>
        <v/>
      </c>
      <c r="T31" s="15" t="str">
        <f t="shared" si="0"/>
        <v/>
      </c>
      <c r="U31" s="15" t="str">
        <f t="shared" si="0"/>
        <v/>
      </c>
      <c r="V31" s="15" t="str">
        <f t="shared" si="0"/>
        <v/>
      </c>
      <c r="W31" s="15" t="str">
        <f t="shared" si="0"/>
        <v/>
      </c>
      <c r="X31" s="15" t="str">
        <f t="shared" si="0"/>
        <v/>
      </c>
      <c r="Y31" s="14" t="str">
        <f t="shared" si="0"/>
        <v/>
      </c>
      <c r="Z31" s="13" t="s">
        <v>5</v>
      </c>
      <c r="AA31" s="125" t="str">
        <f>TEXT(IF(SUM(M31:Y31),SUM(M31:Y31),""),"#0")&amp;"件　"</f>
        <v>件　</v>
      </c>
    </row>
    <row r="32" spans="1:27" s="5" customFormat="1" ht="39.9" customHeight="1" outlineLevel="1">
      <c r="I32" s="12" t="s">
        <v>4</v>
      </c>
      <c r="J32" s="11"/>
      <c r="K32" s="11"/>
      <c r="L32" s="10"/>
      <c r="M32" s="8">
        <f>IFERROR(SUM(M34:M38),"")</f>
        <v>0</v>
      </c>
      <c r="N32" s="8">
        <f>IFERROR(SUM(N34:N38),"")</f>
        <v>0</v>
      </c>
      <c r="O32" s="8">
        <f>IFERROR(SUM(O34:O38),"")</f>
        <v>0</v>
      </c>
      <c r="P32" s="8">
        <f>IFERROR(SUM(P34:P38),"")</f>
        <v>0</v>
      </c>
      <c r="Q32" s="8">
        <f>IFERROR(Q31*Q11,"")</f>
        <v>0</v>
      </c>
      <c r="R32" s="8">
        <f>IFERROR(R31*R11,"")</f>
        <v>0</v>
      </c>
      <c r="S32" s="8">
        <f t="shared" ref="S32:Y32" si="1">IFERROR(S31*S11,"")</f>
        <v>0</v>
      </c>
      <c r="T32" s="8">
        <f t="shared" si="1"/>
        <v>0</v>
      </c>
      <c r="U32" s="8">
        <f t="shared" si="1"/>
        <v>0</v>
      </c>
      <c r="V32" s="8">
        <f t="shared" si="1"/>
        <v>0</v>
      </c>
      <c r="W32" s="8">
        <f t="shared" si="1"/>
        <v>0</v>
      </c>
      <c r="X32" s="8">
        <f t="shared" si="1"/>
        <v>0</v>
      </c>
      <c r="Y32" s="7">
        <f t="shared" si="1"/>
        <v>0</v>
      </c>
      <c r="Z32" s="6" t="s">
        <v>3</v>
      </c>
      <c r="AA32" s="126" t="str">
        <f>"　\"&amp;TEXT(IF(SUM(M32:Y32),SUM(M32:Y32),""),"#,##0")</f>
        <v>　\</v>
      </c>
    </row>
    <row r="33" spans="9:16" s="2" customFormat="1" ht="32.4" outlineLevel="1">
      <c r="I33" s="85" t="s">
        <v>105</v>
      </c>
      <c r="J33" s="145"/>
      <c r="K33" s="145"/>
      <c r="L33" s="145"/>
      <c r="M33" s="169">
        <v>5270</v>
      </c>
      <c r="N33" s="171"/>
      <c r="O33" s="171"/>
      <c r="P33" s="169"/>
    </row>
    <row r="34" spans="9:16" outlineLevel="1">
      <c r="I34" s="5"/>
      <c r="J34" s="5"/>
      <c r="K34" s="5"/>
      <c r="L34" s="170">
        <v>1</v>
      </c>
      <c r="M34" s="169"/>
      <c r="N34" s="169"/>
      <c r="O34" s="169"/>
      <c r="P34" s="169" t="str">
        <f t="shared" ref="P34" si="2">IF($K$13&lt;="",IF(P$13="","",P$12),$M$33)</f>
        <v/>
      </c>
    </row>
    <row r="35" spans="9:16" outlineLevel="1">
      <c r="L35" s="170">
        <v>2</v>
      </c>
      <c r="M35" s="169"/>
      <c r="N35" s="169"/>
      <c r="O35" s="169"/>
      <c r="P35" s="169" t="str">
        <f t="shared" ref="P35" si="3">IF($K$16&lt;="",IF(P$16="","",P$12),$M$33)</f>
        <v/>
      </c>
    </row>
    <row r="36" spans="9:16" outlineLevel="1">
      <c r="L36" s="170">
        <v>3</v>
      </c>
      <c r="M36" s="169"/>
      <c r="N36" s="169"/>
      <c r="O36" s="169"/>
      <c r="P36" s="169" t="str">
        <f t="shared" ref="P36" si="4">IF($K$19&lt;="",IF(P$19="","",P$12),$M$33)</f>
        <v/>
      </c>
    </row>
    <row r="37" spans="9:16" outlineLevel="1">
      <c r="L37" s="170">
        <v>4</v>
      </c>
      <c r="M37" s="169"/>
      <c r="N37" s="169"/>
      <c r="O37" s="169"/>
      <c r="P37" s="169" t="str">
        <f t="shared" ref="P37" si="5">IF($K$22&lt;="",IF(P$22="","",P$12),$M$33)</f>
        <v/>
      </c>
    </row>
    <row r="38" spans="9:16" outlineLevel="1">
      <c r="L38" s="170">
        <v>5</v>
      </c>
      <c r="M38" s="169"/>
      <c r="N38" s="169"/>
      <c r="O38" s="169"/>
      <c r="P38" s="169" t="str">
        <f t="shared" ref="P38" si="6">IF($K$25&lt;="",IF(P$25="","",P$12),$M$33)</f>
        <v/>
      </c>
    </row>
  </sheetData>
  <protectedRanges>
    <protectedRange sqref="P13:AA27 C13:J27" name="入力範囲"/>
    <protectedRange sqref="K13:K27" name="入力範囲_2"/>
  </protectedRanges>
  <mergeCells count="116">
    <mergeCell ref="Z13:AA15"/>
    <mergeCell ref="O13:O15"/>
    <mergeCell ref="P13:P15"/>
    <mergeCell ref="Q13:Q15"/>
    <mergeCell ref="R13:R15"/>
    <mergeCell ref="S13:S15"/>
    <mergeCell ref="T13:T15"/>
    <mergeCell ref="N13:N15"/>
    <mergeCell ref="Y11:Y12"/>
    <mergeCell ref="W11:W12"/>
    <mergeCell ref="X11:X12"/>
    <mergeCell ref="N2:Q2"/>
    <mergeCell ref="N3:Q3"/>
    <mergeCell ref="P5:Q5"/>
    <mergeCell ref="Q11:Q12"/>
    <mergeCell ref="R11:R12"/>
    <mergeCell ref="S11:S12"/>
    <mergeCell ref="T11:T12"/>
    <mergeCell ref="U11:U12"/>
    <mergeCell ref="V11:V12"/>
    <mergeCell ref="X3:Z3"/>
    <mergeCell ref="F16:F18"/>
    <mergeCell ref="G16:H16"/>
    <mergeCell ref="I16:J18"/>
    <mergeCell ref="M16:M18"/>
    <mergeCell ref="F13:F15"/>
    <mergeCell ref="I13:J15"/>
    <mergeCell ref="L13:L27"/>
    <mergeCell ref="M13:M15"/>
    <mergeCell ref="N16:N18"/>
    <mergeCell ref="F19:F21"/>
    <mergeCell ref="G19:H19"/>
    <mergeCell ref="I19:J21"/>
    <mergeCell ref="M19:M21"/>
    <mergeCell ref="N19:N21"/>
    <mergeCell ref="F25:F27"/>
    <mergeCell ref="G25:H25"/>
    <mergeCell ref="K13:K15"/>
    <mergeCell ref="K16:K18"/>
    <mergeCell ref="K19:K21"/>
    <mergeCell ref="K22:K24"/>
    <mergeCell ref="K25:K27"/>
    <mergeCell ref="M22:M24"/>
    <mergeCell ref="N22:N24"/>
    <mergeCell ref="C5:F5"/>
    <mergeCell ref="B9:E12"/>
    <mergeCell ref="X25:X27"/>
    <mergeCell ref="Y25:Y27"/>
    <mergeCell ref="Z25:AA27"/>
    <mergeCell ref="Q25:Q27"/>
    <mergeCell ref="R25:R27"/>
    <mergeCell ref="S25:S27"/>
    <mergeCell ref="T25:T27"/>
    <mergeCell ref="U25:U27"/>
    <mergeCell ref="V25:V27"/>
    <mergeCell ref="O25:O27"/>
    <mergeCell ref="P25:P27"/>
    <mergeCell ref="R22:R24"/>
    <mergeCell ref="S22:S24"/>
    <mergeCell ref="T22:T24"/>
    <mergeCell ref="U22:U24"/>
    <mergeCell ref="V22:V24"/>
    <mergeCell ref="W22:W24"/>
    <mergeCell ref="W25:W27"/>
    <mergeCell ref="Z22:AA24"/>
    <mergeCell ref="T16:T18"/>
    <mergeCell ref="O16:O18"/>
    <mergeCell ref="P16:P18"/>
    <mergeCell ref="A9:A12"/>
    <mergeCell ref="C20:E20"/>
    <mergeCell ref="C22:E22"/>
    <mergeCell ref="C23:E23"/>
    <mergeCell ref="C25:E25"/>
    <mergeCell ref="Q22:Q24"/>
    <mergeCell ref="S19:S21"/>
    <mergeCell ref="T19:T21"/>
    <mergeCell ref="U19:U21"/>
    <mergeCell ref="Q16:Q18"/>
    <mergeCell ref="R16:R18"/>
    <mergeCell ref="U16:U18"/>
    <mergeCell ref="S16:S18"/>
    <mergeCell ref="O19:O21"/>
    <mergeCell ref="P19:P21"/>
    <mergeCell ref="Q19:Q21"/>
    <mergeCell ref="R19:R21"/>
    <mergeCell ref="O22:O24"/>
    <mergeCell ref="P22:P24"/>
    <mergeCell ref="U13:U15"/>
    <mergeCell ref="I25:J27"/>
    <mergeCell ref="M25:M27"/>
    <mergeCell ref="N25:N27"/>
    <mergeCell ref="I22:J24"/>
    <mergeCell ref="C26:E26"/>
    <mergeCell ref="C13:E13"/>
    <mergeCell ref="C14:E14"/>
    <mergeCell ref="C16:E16"/>
    <mergeCell ref="C17:E17"/>
    <mergeCell ref="C19:E19"/>
    <mergeCell ref="Y19:Y21"/>
    <mergeCell ref="Z19:AA21"/>
    <mergeCell ref="F22:F24"/>
    <mergeCell ref="G22:H22"/>
    <mergeCell ref="Z16:AA18"/>
    <mergeCell ref="V16:V18"/>
    <mergeCell ref="W16:W18"/>
    <mergeCell ref="X16:X18"/>
    <mergeCell ref="Y16:Y18"/>
    <mergeCell ref="V19:V21"/>
    <mergeCell ref="W19:W21"/>
    <mergeCell ref="X19:X21"/>
    <mergeCell ref="X22:X24"/>
    <mergeCell ref="Y22:Y24"/>
    <mergeCell ref="V13:V15"/>
    <mergeCell ref="W13:W15"/>
    <mergeCell ref="X13:X15"/>
    <mergeCell ref="Y13:Y15"/>
  </mergeCells>
  <phoneticPr fontId="2"/>
  <dataValidations count="5">
    <dataValidation type="list" allowBlank="1" showInputMessage="1" sqref="Z13 Z16 Z19 Z22 Z25" xr:uid="{0878795B-7FF7-4988-B71C-AA3DEFDA089F}">
      <formula1>"英語,ポルトガル語,中国語,スペイン,インドネシア語,タガログ語,ベトナム語"</formula1>
    </dataValidation>
    <dataValidation type="list" allowBlank="1" showInputMessage="1" sqref="I13:J30 K28:K30" xr:uid="{53BFFF42-25FB-4C51-B5A0-FA9D12161DFC}">
      <formula1>"ア,イ,ウ,エ,オ"</formula1>
    </dataValidation>
    <dataValidation type="list" allowBlank="1" showInputMessage="1" showErrorMessage="1" error="「○」ご記入ください" sqref="M13:M30 O13:Y30 N13:N28 N30" xr:uid="{53D768BD-59D6-4B36-9810-355B9F697262}">
      <formula1>"○"</formula1>
    </dataValidation>
    <dataValidation type="list" allowBlank="1" showInputMessage="1" showErrorMessage="1" sqref="F13:F30" xr:uid="{32BF5D4D-9392-4BCE-8249-9F49402F3C10}">
      <formula1>"男,女"</formula1>
    </dataValidation>
    <dataValidation type="list" allowBlank="1" showInputMessage="1" showErrorMessage="1" error="「○」でご入力ください。" sqref="K13:K27" xr:uid="{8BCD2368-8FA6-46DD-AE89-4DFDC8E8E592}">
      <formula1>"○"</formula1>
    </dataValidation>
  </dataValidations>
  <pageMargins left="0.43307086614173229" right="0.19685039370078741" top="0.35433070866141736" bottom="0.35433070866141736" header="0.31496062992125984" footer="0.31496062992125984"/>
  <pageSetup paperSize="9" scale="4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121" r:id="rId4" name="Check Box 25">
              <controlPr defaultSize="0" autoFill="0" autoLine="0" autoPict="0">
                <anchor moveWithCells="1">
                  <from>
                    <xdr:col>6</xdr:col>
                    <xdr:colOff>121920</xdr:colOff>
                    <xdr:row>13</xdr:row>
                    <xdr:rowOff>0</xdr:rowOff>
                  </from>
                  <to>
                    <xdr:col>7</xdr:col>
                    <xdr:colOff>228600</xdr:colOff>
                    <xdr:row>13</xdr:row>
                    <xdr:rowOff>464820</xdr:rowOff>
                  </to>
                </anchor>
              </controlPr>
            </control>
          </mc:Choice>
        </mc:AlternateContent>
        <mc:AlternateContent xmlns:mc="http://schemas.openxmlformats.org/markup-compatibility/2006">
          <mc:Choice Requires="x14">
            <control shapeId="4122" r:id="rId5" name="Check Box 26">
              <controlPr defaultSize="0" autoFill="0" autoLine="0" autoPict="0">
                <anchor moveWithCells="1">
                  <from>
                    <xdr:col>6</xdr:col>
                    <xdr:colOff>129540</xdr:colOff>
                    <xdr:row>13</xdr:row>
                    <xdr:rowOff>662940</xdr:rowOff>
                  </from>
                  <to>
                    <xdr:col>7</xdr:col>
                    <xdr:colOff>236220</xdr:colOff>
                    <xdr:row>14</xdr:row>
                    <xdr:rowOff>114300</xdr:rowOff>
                  </to>
                </anchor>
              </controlPr>
            </control>
          </mc:Choice>
        </mc:AlternateContent>
        <mc:AlternateContent xmlns:mc="http://schemas.openxmlformats.org/markup-compatibility/2006">
          <mc:Choice Requires="x14">
            <control shapeId="4123" r:id="rId6" name="Check Box 27">
              <controlPr defaultSize="0" autoFill="0" autoLine="0" autoPict="0">
                <anchor moveWithCells="1">
                  <from>
                    <xdr:col>6</xdr:col>
                    <xdr:colOff>121920</xdr:colOff>
                    <xdr:row>16</xdr:row>
                    <xdr:rowOff>7620</xdr:rowOff>
                  </from>
                  <to>
                    <xdr:col>7</xdr:col>
                    <xdr:colOff>228600</xdr:colOff>
                    <xdr:row>16</xdr:row>
                    <xdr:rowOff>472440</xdr:rowOff>
                  </to>
                </anchor>
              </controlPr>
            </control>
          </mc:Choice>
        </mc:AlternateContent>
        <mc:AlternateContent xmlns:mc="http://schemas.openxmlformats.org/markup-compatibility/2006">
          <mc:Choice Requires="x14">
            <control shapeId="4124" r:id="rId7" name="Check Box 28">
              <controlPr defaultSize="0" autoFill="0" autoLine="0" autoPict="0">
                <anchor moveWithCells="1">
                  <from>
                    <xdr:col>6</xdr:col>
                    <xdr:colOff>121920</xdr:colOff>
                    <xdr:row>16</xdr:row>
                    <xdr:rowOff>670560</xdr:rowOff>
                  </from>
                  <to>
                    <xdr:col>7</xdr:col>
                    <xdr:colOff>228600</xdr:colOff>
                    <xdr:row>17</xdr:row>
                    <xdr:rowOff>121920</xdr:rowOff>
                  </to>
                </anchor>
              </controlPr>
            </control>
          </mc:Choice>
        </mc:AlternateContent>
        <mc:AlternateContent xmlns:mc="http://schemas.openxmlformats.org/markup-compatibility/2006">
          <mc:Choice Requires="x14">
            <control shapeId="4125" r:id="rId8" name="Check Box 29">
              <controlPr defaultSize="0" autoFill="0" autoLine="0" autoPict="0">
                <anchor moveWithCells="1">
                  <from>
                    <xdr:col>6</xdr:col>
                    <xdr:colOff>129540</xdr:colOff>
                    <xdr:row>18</xdr:row>
                    <xdr:rowOff>373380</xdr:rowOff>
                  </from>
                  <to>
                    <xdr:col>7</xdr:col>
                    <xdr:colOff>228600</xdr:colOff>
                    <xdr:row>19</xdr:row>
                    <xdr:rowOff>457200</xdr:rowOff>
                  </to>
                </anchor>
              </controlPr>
            </control>
          </mc:Choice>
        </mc:AlternateContent>
        <mc:AlternateContent xmlns:mc="http://schemas.openxmlformats.org/markup-compatibility/2006">
          <mc:Choice Requires="x14">
            <control shapeId="4126" r:id="rId9" name="Check Box 30">
              <controlPr defaultSize="0" autoFill="0" autoLine="0" autoPict="0">
                <anchor moveWithCells="1">
                  <from>
                    <xdr:col>6</xdr:col>
                    <xdr:colOff>129540</xdr:colOff>
                    <xdr:row>19</xdr:row>
                    <xdr:rowOff>655320</xdr:rowOff>
                  </from>
                  <to>
                    <xdr:col>7</xdr:col>
                    <xdr:colOff>236220</xdr:colOff>
                    <xdr:row>20</xdr:row>
                    <xdr:rowOff>106680</xdr:rowOff>
                  </to>
                </anchor>
              </controlPr>
            </control>
          </mc:Choice>
        </mc:AlternateContent>
        <mc:AlternateContent xmlns:mc="http://schemas.openxmlformats.org/markup-compatibility/2006">
          <mc:Choice Requires="x14">
            <control shapeId="4127" r:id="rId10" name="Check Box 31">
              <controlPr defaultSize="0" autoFill="0" autoLine="0" autoPict="0">
                <anchor moveWithCells="1">
                  <from>
                    <xdr:col>6</xdr:col>
                    <xdr:colOff>121920</xdr:colOff>
                    <xdr:row>22</xdr:row>
                    <xdr:rowOff>7620</xdr:rowOff>
                  </from>
                  <to>
                    <xdr:col>7</xdr:col>
                    <xdr:colOff>228600</xdr:colOff>
                    <xdr:row>22</xdr:row>
                    <xdr:rowOff>472440</xdr:rowOff>
                  </to>
                </anchor>
              </controlPr>
            </control>
          </mc:Choice>
        </mc:AlternateContent>
        <mc:AlternateContent xmlns:mc="http://schemas.openxmlformats.org/markup-compatibility/2006">
          <mc:Choice Requires="x14">
            <control shapeId="4128" r:id="rId11" name="Check Box 32">
              <controlPr defaultSize="0" autoFill="0" autoLine="0" autoPict="0">
                <anchor moveWithCells="1">
                  <from>
                    <xdr:col>6</xdr:col>
                    <xdr:colOff>121920</xdr:colOff>
                    <xdr:row>22</xdr:row>
                    <xdr:rowOff>670560</xdr:rowOff>
                  </from>
                  <to>
                    <xdr:col>7</xdr:col>
                    <xdr:colOff>228600</xdr:colOff>
                    <xdr:row>23</xdr:row>
                    <xdr:rowOff>121920</xdr:rowOff>
                  </to>
                </anchor>
              </controlPr>
            </control>
          </mc:Choice>
        </mc:AlternateContent>
        <mc:AlternateContent xmlns:mc="http://schemas.openxmlformats.org/markup-compatibility/2006">
          <mc:Choice Requires="x14">
            <control shapeId="4129" r:id="rId12" name="Check Box 33">
              <controlPr defaultSize="0" autoFill="0" autoLine="0" autoPict="0">
                <anchor moveWithCells="1">
                  <from>
                    <xdr:col>6</xdr:col>
                    <xdr:colOff>129540</xdr:colOff>
                    <xdr:row>25</xdr:row>
                    <xdr:rowOff>15240</xdr:rowOff>
                  </from>
                  <to>
                    <xdr:col>7</xdr:col>
                    <xdr:colOff>236220</xdr:colOff>
                    <xdr:row>25</xdr:row>
                    <xdr:rowOff>480060</xdr:rowOff>
                  </to>
                </anchor>
              </controlPr>
            </control>
          </mc:Choice>
        </mc:AlternateContent>
        <mc:AlternateContent xmlns:mc="http://schemas.openxmlformats.org/markup-compatibility/2006">
          <mc:Choice Requires="x14">
            <control shapeId="4130" r:id="rId13" name="Check Box 34">
              <controlPr defaultSize="0" autoFill="0" autoLine="0" autoPict="0">
                <anchor moveWithCells="1">
                  <from>
                    <xdr:col>6</xdr:col>
                    <xdr:colOff>129540</xdr:colOff>
                    <xdr:row>25</xdr:row>
                    <xdr:rowOff>678180</xdr:rowOff>
                  </from>
                  <to>
                    <xdr:col>7</xdr:col>
                    <xdr:colOff>236220</xdr:colOff>
                    <xdr:row>26</xdr:row>
                    <xdr:rowOff>129540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E1E53-741F-4A38-9EC1-DEA9B711B38A}">
  <sheetPr transitionEvaluation="1" codeName="Sheet8"/>
  <dimension ref="A1:AA38"/>
  <sheetViews>
    <sheetView showGridLines="0" showZeros="0" view="pageBreakPreview" topLeftCell="B1" zoomScale="60" zoomScaleNormal="100" workbookViewId="0">
      <selection activeCell="C13" sqref="C13:E13"/>
    </sheetView>
  </sheetViews>
  <sheetFormatPr defaultColWidth="8.90625" defaultRowHeight="18" outlineLevelRow="1"/>
  <cols>
    <col min="1" max="1" width="8.54296875" style="1" customWidth="1"/>
    <col min="2" max="2" width="4.81640625" style="1" customWidth="1"/>
    <col min="3" max="3" width="18.36328125" style="1" customWidth="1"/>
    <col min="4" max="4" width="3.36328125" style="1" customWidth="1"/>
    <col min="5" max="5" width="16.54296875" style="1" customWidth="1"/>
    <col min="6" max="6" width="6.36328125" style="1" bestFit="1" customWidth="1"/>
    <col min="7" max="7" width="6.36328125" style="1" customWidth="1"/>
    <col min="8" max="8" width="18.36328125" style="1" customWidth="1"/>
    <col min="9" max="10" width="5" style="1" customWidth="1"/>
    <col min="11" max="12" width="5.81640625" style="1" customWidth="1"/>
    <col min="13" max="16" width="12.81640625" style="1" customWidth="1"/>
    <col min="17" max="25" width="12.08984375" style="1" customWidth="1"/>
    <col min="26" max="26" width="2.36328125" style="1" customWidth="1"/>
    <col min="27" max="27" width="14.81640625" style="1" customWidth="1"/>
    <col min="28" max="30" width="5" style="1" customWidth="1"/>
    <col min="31" max="16384" width="8.90625" style="1"/>
  </cols>
  <sheetData>
    <row r="1" spans="1:27" ht="36.75" customHeight="1">
      <c r="A1" s="69" t="s">
        <v>63</v>
      </c>
      <c r="B1" s="65"/>
      <c r="C1" s="65"/>
      <c r="D1" s="65"/>
      <c r="E1" s="65"/>
      <c r="F1" s="65"/>
      <c r="G1" s="65"/>
      <c r="H1" s="65"/>
      <c r="I1" s="65"/>
      <c r="J1" s="65"/>
      <c r="K1" s="65"/>
      <c r="L1" s="65"/>
      <c r="M1" s="65"/>
      <c r="N1" s="65"/>
      <c r="O1" s="65"/>
      <c r="P1" s="65"/>
      <c r="Q1" s="65"/>
      <c r="T1" s="65"/>
      <c r="X1" s="85" t="s">
        <v>80</v>
      </c>
      <c r="Y1" s="147"/>
      <c r="Z1" s="147"/>
      <c r="AA1" s="148"/>
    </row>
    <row r="2" spans="1:27" ht="15" customHeight="1">
      <c r="A2" s="69"/>
      <c r="B2" s="65"/>
      <c r="C2" s="65"/>
      <c r="D2" s="65"/>
      <c r="E2" s="65"/>
      <c r="F2" s="65"/>
      <c r="G2" s="65"/>
      <c r="H2" s="65"/>
      <c r="I2" s="65"/>
      <c r="J2" s="77"/>
      <c r="K2" s="77"/>
      <c r="L2" s="73"/>
      <c r="M2" s="73"/>
      <c r="N2" s="341"/>
      <c r="O2" s="341"/>
      <c r="P2" s="341"/>
      <c r="Q2" s="341"/>
      <c r="S2" s="78"/>
      <c r="T2" s="79"/>
      <c r="U2" s="80"/>
      <c r="V2" s="65"/>
    </row>
    <row r="3" spans="1:27" ht="60" customHeight="1">
      <c r="A3" s="69" t="s">
        <v>88</v>
      </c>
      <c r="C3" s="65"/>
      <c r="D3" s="65"/>
      <c r="E3" s="65"/>
      <c r="F3" s="65"/>
      <c r="G3" s="65"/>
      <c r="H3" s="65"/>
      <c r="I3" s="65"/>
      <c r="J3" s="81"/>
      <c r="K3" s="81"/>
      <c r="L3" s="82"/>
      <c r="M3" s="73"/>
      <c r="N3" s="320"/>
      <c r="O3" s="320"/>
      <c r="P3" s="320"/>
      <c r="Q3" s="320"/>
      <c r="S3" s="78"/>
      <c r="T3" s="79"/>
      <c r="U3" s="65"/>
      <c r="V3" s="65"/>
      <c r="W3" s="65"/>
      <c r="X3" s="326">
        <f ca="1">'1-5人'!W1</f>
        <v>45469</v>
      </c>
      <c r="Y3" s="326"/>
      <c r="Z3" s="326"/>
      <c r="AA3" s="70" t="s">
        <v>61</v>
      </c>
    </row>
    <row r="4" spans="1:27" ht="60" customHeight="1">
      <c r="A4" s="68" t="s">
        <v>58</v>
      </c>
      <c r="B4" s="87" t="s">
        <v>52</v>
      </c>
      <c r="C4" s="67" t="s">
        <v>57</v>
      </c>
      <c r="D4" s="65"/>
      <c r="E4" s="65"/>
      <c r="F4" s="65"/>
      <c r="G4" s="65"/>
      <c r="H4" s="65"/>
      <c r="I4" s="65"/>
      <c r="R4" s="23"/>
      <c r="S4" s="78"/>
      <c r="T4" s="79"/>
      <c r="U4" s="23"/>
      <c r="V4" s="23"/>
      <c r="W4" s="23"/>
      <c r="X4" s="23"/>
    </row>
    <row r="5" spans="1:27" ht="60" customHeight="1">
      <c r="A5" s="86" t="s">
        <v>85</v>
      </c>
      <c r="B5" s="149" t="s">
        <v>54</v>
      </c>
      <c r="C5" s="319" t="s">
        <v>89</v>
      </c>
      <c r="D5" s="319"/>
      <c r="E5" s="319"/>
      <c r="F5" s="319"/>
      <c r="G5" s="154"/>
      <c r="H5" s="154"/>
      <c r="I5" s="154"/>
      <c r="J5" s="72"/>
      <c r="K5" s="72"/>
      <c r="L5" s="73"/>
      <c r="M5" s="74"/>
      <c r="N5" s="75"/>
      <c r="O5" s="76"/>
      <c r="P5" s="321"/>
      <c r="Q5" s="321"/>
      <c r="S5" s="79"/>
      <c r="T5" s="79"/>
      <c r="U5" s="23"/>
      <c r="W5" s="83"/>
      <c r="X5" s="84"/>
    </row>
    <row r="6" spans="1:27" ht="60" customHeight="1">
      <c r="A6" s="156" t="s">
        <v>75</v>
      </c>
      <c r="C6" s="22"/>
      <c r="D6" s="128"/>
      <c r="E6" s="128"/>
      <c r="F6" s="128"/>
      <c r="G6" s="128"/>
      <c r="H6" s="65"/>
      <c r="I6" s="63"/>
      <c r="S6" s="79"/>
      <c r="T6" s="79"/>
      <c r="U6" s="23"/>
      <c r="W6" s="83"/>
      <c r="X6" s="84"/>
    </row>
    <row r="7" spans="1:27" ht="36.75" customHeight="1">
      <c r="A7" s="63" t="s">
        <v>76</v>
      </c>
      <c r="F7" s="62"/>
      <c r="G7" s="62"/>
      <c r="H7" s="62"/>
    </row>
    <row r="8" spans="1:27" ht="20.100000000000001" customHeight="1">
      <c r="A8" s="23"/>
      <c r="B8" s="23"/>
      <c r="C8" s="23"/>
      <c r="D8" s="23"/>
      <c r="E8" s="23"/>
      <c r="F8" s="23"/>
      <c r="G8" s="23"/>
      <c r="H8" s="23"/>
      <c r="M8" s="124"/>
      <c r="N8" s="124"/>
      <c r="O8" s="124"/>
      <c r="P8" s="124"/>
      <c r="Q8" s="61"/>
      <c r="R8" s="23"/>
      <c r="S8" s="23"/>
      <c r="T8" s="23"/>
      <c r="U8" s="23"/>
      <c r="V8" s="23"/>
      <c r="W8" s="23"/>
      <c r="X8" s="23"/>
      <c r="Y8" s="23"/>
    </row>
    <row r="9" spans="1:27" ht="20.25" customHeight="1">
      <c r="A9" s="316" t="s">
        <v>74</v>
      </c>
      <c r="B9" s="211" t="s">
        <v>90</v>
      </c>
      <c r="C9" s="212"/>
      <c r="D9" s="212"/>
      <c r="E9" s="213"/>
      <c r="F9" s="33"/>
      <c r="G9" s="31"/>
      <c r="H9" s="56"/>
      <c r="I9" s="42"/>
      <c r="J9" s="30"/>
      <c r="K9" s="30"/>
      <c r="L9" s="56" t="s">
        <v>45</v>
      </c>
      <c r="M9" s="60" t="s">
        <v>44</v>
      </c>
      <c r="N9" s="54"/>
      <c r="O9" s="54"/>
      <c r="P9" s="53"/>
      <c r="Q9" s="59" t="s">
        <v>43</v>
      </c>
      <c r="R9" s="59" t="s">
        <v>42</v>
      </c>
      <c r="S9" s="59" t="s">
        <v>41</v>
      </c>
      <c r="T9" s="59" t="s">
        <v>40</v>
      </c>
      <c r="U9" s="59" t="s">
        <v>39</v>
      </c>
      <c r="V9" s="59" t="s">
        <v>38</v>
      </c>
      <c r="W9" s="59" t="s">
        <v>37</v>
      </c>
      <c r="X9" s="59" t="s">
        <v>36</v>
      </c>
      <c r="Y9" s="59" t="s">
        <v>35</v>
      </c>
      <c r="Z9" s="58"/>
      <c r="AA9" s="57"/>
    </row>
    <row r="10" spans="1:27" ht="43.5" customHeight="1">
      <c r="A10" s="317"/>
      <c r="B10" s="214"/>
      <c r="C10" s="215"/>
      <c r="D10" s="215"/>
      <c r="E10" s="216"/>
      <c r="F10" s="151" t="s">
        <v>34</v>
      </c>
      <c r="G10" s="153" t="s">
        <v>84</v>
      </c>
      <c r="H10" s="152"/>
      <c r="I10" s="48" t="s">
        <v>32</v>
      </c>
      <c r="J10" s="45"/>
      <c r="K10" s="45" t="s">
        <v>102</v>
      </c>
      <c r="L10" s="56" t="s">
        <v>31</v>
      </c>
      <c r="M10" s="55" t="s">
        <v>30</v>
      </c>
      <c r="N10" s="54"/>
      <c r="O10" s="54"/>
      <c r="P10" s="53"/>
      <c r="Q10" s="52" t="s">
        <v>29</v>
      </c>
      <c r="R10" s="52" t="s">
        <v>28</v>
      </c>
      <c r="S10" s="52" t="s">
        <v>27</v>
      </c>
      <c r="T10" s="52" t="s">
        <v>26</v>
      </c>
      <c r="U10" s="52" t="s">
        <v>25</v>
      </c>
      <c r="V10" s="52" t="s">
        <v>24</v>
      </c>
      <c r="W10" s="51" t="s">
        <v>23</v>
      </c>
      <c r="X10" s="51" t="s">
        <v>22</v>
      </c>
      <c r="Y10" s="51" t="s">
        <v>21</v>
      </c>
      <c r="Z10" s="50" t="s">
        <v>20</v>
      </c>
      <c r="AA10" s="49"/>
    </row>
    <row r="11" spans="1:27" ht="18" customHeight="1">
      <c r="A11" s="317"/>
      <c r="B11" s="214"/>
      <c r="C11" s="215"/>
      <c r="D11" s="215"/>
      <c r="E11" s="216"/>
      <c r="F11" s="100" t="s">
        <v>66</v>
      </c>
      <c r="G11" s="23"/>
      <c r="H11" s="40"/>
      <c r="I11" s="46" t="s">
        <v>19</v>
      </c>
      <c r="J11" s="45"/>
      <c r="K11" s="45" t="s">
        <v>103</v>
      </c>
      <c r="L11" s="44" t="s">
        <v>18</v>
      </c>
      <c r="M11" s="176" t="s">
        <v>17</v>
      </c>
      <c r="N11" s="176" t="s">
        <v>16</v>
      </c>
      <c r="O11" s="176" t="s">
        <v>15</v>
      </c>
      <c r="P11" s="176" t="s">
        <v>14</v>
      </c>
      <c r="Q11" s="312">
        <v>1650</v>
      </c>
      <c r="R11" s="312">
        <v>4950</v>
      </c>
      <c r="S11" s="312">
        <v>1870</v>
      </c>
      <c r="T11" s="312">
        <v>1980</v>
      </c>
      <c r="U11" s="312">
        <v>880</v>
      </c>
      <c r="V11" s="314">
        <v>1100</v>
      </c>
      <c r="W11" s="314">
        <v>1210</v>
      </c>
      <c r="X11" s="312">
        <v>3300</v>
      </c>
      <c r="Y11" s="312">
        <v>3300</v>
      </c>
      <c r="Z11" s="42"/>
      <c r="AA11" s="41"/>
    </row>
    <row r="12" spans="1:27" ht="21.75" customHeight="1">
      <c r="A12" s="318"/>
      <c r="B12" s="217"/>
      <c r="C12" s="218"/>
      <c r="D12" s="218"/>
      <c r="E12" s="219"/>
      <c r="F12" s="27"/>
      <c r="G12" s="23"/>
      <c r="H12" s="40"/>
      <c r="I12" s="39" t="s">
        <v>13</v>
      </c>
      <c r="J12" s="38"/>
      <c r="K12" s="38" t="s">
        <v>104</v>
      </c>
      <c r="L12" s="37" t="s">
        <v>12</v>
      </c>
      <c r="M12" s="177">
        <v>5300</v>
      </c>
      <c r="N12" s="177">
        <v>5800</v>
      </c>
      <c r="O12" s="177">
        <v>7000</v>
      </c>
      <c r="P12" s="177">
        <v>7500</v>
      </c>
      <c r="Q12" s="313"/>
      <c r="R12" s="313"/>
      <c r="S12" s="313"/>
      <c r="T12" s="313"/>
      <c r="U12" s="313"/>
      <c r="V12" s="315"/>
      <c r="W12" s="315"/>
      <c r="X12" s="313"/>
      <c r="Y12" s="313"/>
      <c r="Z12" s="35"/>
      <c r="AA12" s="34"/>
    </row>
    <row r="13" spans="1:27" ht="30" customHeight="1">
      <c r="A13" s="142"/>
      <c r="B13" s="175" t="s">
        <v>106</v>
      </c>
      <c r="C13" s="198"/>
      <c r="D13" s="198"/>
      <c r="E13" s="199"/>
      <c r="F13" s="226"/>
      <c r="G13" s="90"/>
      <c r="H13" s="91"/>
      <c r="I13" s="231"/>
      <c r="J13" s="232"/>
      <c r="K13" s="186"/>
      <c r="L13" s="260"/>
      <c r="M13" s="220"/>
      <c r="N13" s="220"/>
      <c r="O13" s="220"/>
      <c r="P13" s="223"/>
      <c r="Q13" s="223"/>
      <c r="R13" s="223"/>
      <c r="S13" s="223"/>
      <c r="T13" s="223"/>
      <c r="U13" s="223"/>
      <c r="V13" s="223"/>
      <c r="W13" s="223"/>
      <c r="X13" s="223"/>
      <c r="Y13" s="223"/>
      <c r="Z13" s="237"/>
      <c r="AA13" s="238"/>
    </row>
    <row r="14" spans="1:27" ht="80.099999999999994" customHeight="1">
      <c r="A14" s="143">
        <v>21</v>
      </c>
      <c r="B14" s="28" t="s">
        <v>10</v>
      </c>
      <c r="C14" s="288"/>
      <c r="D14" s="288"/>
      <c r="E14" s="289"/>
      <c r="F14" s="227"/>
      <c r="G14" s="96"/>
      <c r="H14" s="103" t="s">
        <v>70</v>
      </c>
      <c r="I14" s="233"/>
      <c r="J14" s="234"/>
      <c r="K14" s="187"/>
      <c r="L14" s="261"/>
      <c r="M14" s="221"/>
      <c r="N14" s="221"/>
      <c r="O14" s="221"/>
      <c r="P14" s="224"/>
      <c r="Q14" s="224"/>
      <c r="R14" s="224"/>
      <c r="S14" s="224"/>
      <c r="T14" s="224"/>
      <c r="U14" s="224"/>
      <c r="V14" s="224"/>
      <c r="W14" s="224"/>
      <c r="X14" s="224"/>
      <c r="Y14" s="224"/>
      <c r="Z14" s="239"/>
      <c r="AA14" s="240"/>
    </row>
    <row r="15" spans="1:27" ht="35.1" customHeight="1">
      <c r="A15" s="144"/>
      <c r="B15" s="26" t="s">
        <v>8</v>
      </c>
      <c r="C15" s="101"/>
      <c r="D15" s="123" t="s">
        <v>7</v>
      </c>
      <c r="E15" s="102"/>
      <c r="F15" s="228"/>
      <c r="G15" s="94"/>
      <c r="H15" s="162"/>
      <c r="I15" s="235"/>
      <c r="J15" s="236"/>
      <c r="K15" s="263"/>
      <c r="L15" s="261"/>
      <c r="M15" s="222"/>
      <c r="N15" s="222"/>
      <c r="O15" s="222"/>
      <c r="P15" s="225"/>
      <c r="Q15" s="225"/>
      <c r="R15" s="225"/>
      <c r="S15" s="225"/>
      <c r="T15" s="225"/>
      <c r="U15" s="225"/>
      <c r="V15" s="225"/>
      <c r="W15" s="225"/>
      <c r="X15" s="225"/>
      <c r="Y15" s="225"/>
      <c r="Z15" s="239"/>
      <c r="AA15" s="240"/>
    </row>
    <row r="16" spans="1:27" ht="30" customHeight="1">
      <c r="A16" s="142"/>
      <c r="B16" s="175" t="s">
        <v>106</v>
      </c>
      <c r="C16" s="198"/>
      <c r="D16" s="198"/>
      <c r="E16" s="199"/>
      <c r="F16" s="226"/>
      <c r="G16" s="229"/>
      <c r="H16" s="230"/>
      <c r="I16" s="231"/>
      <c r="J16" s="232"/>
      <c r="K16" s="186"/>
      <c r="L16" s="261"/>
      <c r="M16" s="220"/>
      <c r="N16" s="220"/>
      <c r="O16" s="220"/>
      <c r="P16" s="223"/>
      <c r="Q16" s="223"/>
      <c r="R16" s="223"/>
      <c r="S16" s="223"/>
      <c r="T16" s="223"/>
      <c r="U16" s="223"/>
      <c r="V16" s="223"/>
      <c r="W16" s="223"/>
      <c r="X16" s="223"/>
      <c r="Y16" s="223"/>
      <c r="Z16" s="237"/>
      <c r="AA16" s="238"/>
    </row>
    <row r="17" spans="1:27" ht="80.099999999999994" customHeight="1">
      <c r="A17" s="143">
        <f>A14+1</f>
        <v>22</v>
      </c>
      <c r="B17" s="28" t="s">
        <v>10</v>
      </c>
      <c r="C17" s="288"/>
      <c r="D17" s="288"/>
      <c r="E17" s="289"/>
      <c r="F17" s="227"/>
      <c r="G17" s="96"/>
      <c r="H17" s="104" t="s">
        <v>70</v>
      </c>
      <c r="I17" s="233"/>
      <c r="J17" s="234"/>
      <c r="K17" s="187"/>
      <c r="L17" s="261"/>
      <c r="M17" s="221"/>
      <c r="N17" s="221"/>
      <c r="O17" s="221"/>
      <c r="P17" s="224"/>
      <c r="Q17" s="224"/>
      <c r="R17" s="224"/>
      <c r="S17" s="224"/>
      <c r="T17" s="224"/>
      <c r="U17" s="224"/>
      <c r="V17" s="224"/>
      <c r="W17" s="224"/>
      <c r="X17" s="224"/>
      <c r="Y17" s="224"/>
      <c r="Z17" s="239"/>
      <c r="AA17" s="240"/>
    </row>
    <row r="18" spans="1:27" ht="35.1" customHeight="1">
      <c r="A18" s="144"/>
      <c r="B18" s="26" t="s">
        <v>8</v>
      </c>
      <c r="C18" s="101"/>
      <c r="D18" s="123" t="s">
        <v>7</v>
      </c>
      <c r="E18" s="102"/>
      <c r="F18" s="228"/>
      <c r="G18" s="94"/>
      <c r="H18" s="162"/>
      <c r="I18" s="235"/>
      <c r="J18" s="236"/>
      <c r="K18" s="263"/>
      <c r="L18" s="261"/>
      <c r="M18" s="222"/>
      <c r="N18" s="222"/>
      <c r="O18" s="222"/>
      <c r="P18" s="225"/>
      <c r="Q18" s="225"/>
      <c r="R18" s="225"/>
      <c r="S18" s="225"/>
      <c r="T18" s="225"/>
      <c r="U18" s="225"/>
      <c r="V18" s="225"/>
      <c r="W18" s="225"/>
      <c r="X18" s="225"/>
      <c r="Y18" s="225"/>
      <c r="Z18" s="239"/>
      <c r="AA18" s="240"/>
    </row>
    <row r="19" spans="1:27" ht="30" customHeight="1">
      <c r="A19" s="142"/>
      <c r="B19" s="175" t="s">
        <v>106</v>
      </c>
      <c r="C19" s="198"/>
      <c r="D19" s="198"/>
      <c r="E19" s="199"/>
      <c r="F19" s="226"/>
      <c r="G19" s="229"/>
      <c r="H19" s="230"/>
      <c r="I19" s="231"/>
      <c r="J19" s="232"/>
      <c r="K19" s="186"/>
      <c r="L19" s="261"/>
      <c r="M19" s="220"/>
      <c r="N19" s="220"/>
      <c r="O19" s="220"/>
      <c r="P19" s="223"/>
      <c r="Q19" s="223"/>
      <c r="R19" s="223"/>
      <c r="S19" s="223"/>
      <c r="T19" s="223"/>
      <c r="U19" s="223"/>
      <c r="V19" s="223"/>
      <c r="W19" s="223"/>
      <c r="X19" s="223"/>
      <c r="Y19" s="223"/>
      <c r="Z19" s="237"/>
      <c r="AA19" s="238"/>
    </row>
    <row r="20" spans="1:27" ht="80.099999999999994" customHeight="1">
      <c r="A20" s="143">
        <f>A17+1</f>
        <v>23</v>
      </c>
      <c r="B20" s="28" t="s">
        <v>10</v>
      </c>
      <c r="C20" s="288"/>
      <c r="D20" s="288"/>
      <c r="E20" s="289"/>
      <c r="F20" s="227"/>
      <c r="G20" s="96"/>
      <c r="H20" s="104" t="s">
        <v>9</v>
      </c>
      <c r="I20" s="233"/>
      <c r="J20" s="234"/>
      <c r="K20" s="187"/>
      <c r="L20" s="261"/>
      <c r="M20" s="221"/>
      <c r="N20" s="221"/>
      <c r="O20" s="221"/>
      <c r="P20" s="224"/>
      <c r="Q20" s="224"/>
      <c r="R20" s="224"/>
      <c r="S20" s="224"/>
      <c r="T20" s="224"/>
      <c r="U20" s="224"/>
      <c r="V20" s="224"/>
      <c r="W20" s="224"/>
      <c r="X20" s="224"/>
      <c r="Y20" s="224"/>
      <c r="Z20" s="239"/>
      <c r="AA20" s="240"/>
    </row>
    <row r="21" spans="1:27" ht="35.1" customHeight="1">
      <c r="A21" s="144"/>
      <c r="B21" s="26" t="s">
        <v>8</v>
      </c>
      <c r="C21" s="101"/>
      <c r="D21" s="123" t="s">
        <v>7</v>
      </c>
      <c r="E21" s="102"/>
      <c r="F21" s="228"/>
      <c r="G21" s="94"/>
      <c r="H21" s="162"/>
      <c r="I21" s="235"/>
      <c r="J21" s="236"/>
      <c r="K21" s="263"/>
      <c r="L21" s="261"/>
      <c r="M21" s="222"/>
      <c r="N21" s="222"/>
      <c r="O21" s="222"/>
      <c r="P21" s="225"/>
      <c r="Q21" s="225"/>
      <c r="R21" s="225"/>
      <c r="S21" s="225"/>
      <c r="T21" s="225"/>
      <c r="U21" s="225"/>
      <c r="V21" s="225"/>
      <c r="W21" s="225"/>
      <c r="X21" s="225"/>
      <c r="Y21" s="225"/>
      <c r="Z21" s="239"/>
      <c r="AA21" s="240"/>
    </row>
    <row r="22" spans="1:27" ht="30" customHeight="1">
      <c r="A22" s="142"/>
      <c r="B22" s="175" t="s">
        <v>106</v>
      </c>
      <c r="C22" s="198"/>
      <c r="D22" s="198"/>
      <c r="E22" s="199"/>
      <c r="F22" s="226"/>
      <c r="G22" s="229"/>
      <c r="H22" s="230"/>
      <c r="I22" s="231"/>
      <c r="J22" s="232"/>
      <c r="K22" s="186"/>
      <c r="L22" s="261"/>
      <c r="M22" s="220"/>
      <c r="N22" s="220"/>
      <c r="O22" s="220"/>
      <c r="P22" s="223"/>
      <c r="Q22" s="223"/>
      <c r="R22" s="223"/>
      <c r="S22" s="223"/>
      <c r="T22" s="223"/>
      <c r="U22" s="223"/>
      <c r="V22" s="223"/>
      <c r="W22" s="223"/>
      <c r="X22" s="223"/>
      <c r="Y22" s="223"/>
      <c r="Z22" s="237"/>
      <c r="AA22" s="238"/>
    </row>
    <row r="23" spans="1:27" ht="80.099999999999994" customHeight="1">
      <c r="A23" s="143">
        <f>A20+1</f>
        <v>24</v>
      </c>
      <c r="B23" s="28" t="s">
        <v>10</v>
      </c>
      <c r="C23" s="288"/>
      <c r="D23" s="288"/>
      <c r="E23" s="289"/>
      <c r="F23" s="227"/>
      <c r="G23" s="96"/>
      <c r="H23" s="104" t="s">
        <v>9</v>
      </c>
      <c r="I23" s="233"/>
      <c r="J23" s="234"/>
      <c r="K23" s="187"/>
      <c r="L23" s="261"/>
      <c r="M23" s="221"/>
      <c r="N23" s="221"/>
      <c r="O23" s="221"/>
      <c r="P23" s="224"/>
      <c r="Q23" s="224"/>
      <c r="R23" s="224"/>
      <c r="S23" s="224"/>
      <c r="T23" s="224"/>
      <c r="U23" s="224"/>
      <c r="V23" s="224"/>
      <c r="W23" s="224"/>
      <c r="X23" s="224"/>
      <c r="Y23" s="224"/>
      <c r="Z23" s="239"/>
      <c r="AA23" s="240"/>
    </row>
    <row r="24" spans="1:27" ht="35.1" customHeight="1">
      <c r="A24" s="144"/>
      <c r="B24" s="26" t="s">
        <v>8</v>
      </c>
      <c r="C24" s="101"/>
      <c r="D24" s="123" t="s">
        <v>7</v>
      </c>
      <c r="E24" s="102"/>
      <c r="F24" s="228"/>
      <c r="G24" s="94"/>
      <c r="H24" s="162"/>
      <c r="I24" s="235"/>
      <c r="J24" s="236"/>
      <c r="K24" s="263"/>
      <c r="L24" s="261"/>
      <c r="M24" s="222"/>
      <c r="N24" s="222"/>
      <c r="O24" s="222"/>
      <c r="P24" s="225"/>
      <c r="Q24" s="225"/>
      <c r="R24" s="225"/>
      <c r="S24" s="225"/>
      <c r="T24" s="225"/>
      <c r="U24" s="225"/>
      <c r="V24" s="225"/>
      <c r="W24" s="225"/>
      <c r="X24" s="225"/>
      <c r="Y24" s="225"/>
      <c r="Z24" s="239"/>
      <c r="AA24" s="240"/>
    </row>
    <row r="25" spans="1:27" ht="30" customHeight="1">
      <c r="A25" s="142"/>
      <c r="B25" s="175" t="s">
        <v>106</v>
      </c>
      <c r="C25" s="198"/>
      <c r="D25" s="198"/>
      <c r="E25" s="199"/>
      <c r="F25" s="226"/>
      <c r="G25" s="229"/>
      <c r="H25" s="230"/>
      <c r="I25" s="231"/>
      <c r="J25" s="232"/>
      <c r="K25" s="186"/>
      <c r="L25" s="261"/>
      <c r="M25" s="220"/>
      <c r="N25" s="220"/>
      <c r="O25" s="220"/>
      <c r="P25" s="223"/>
      <c r="Q25" s="223"/>
      <c r="R25" s="223"/>
      <c r="S25" s="223"/>
      <c r="T25" s="223"/>
      <c r="U25" s="223"/>
      <c r="V25" s="223"/>
      <c r="W25" s="223"/>
      <c r="X25" s="223"/>
      <c r="Y25" s="223"/>
      <c r="Z25" s="237"/>
      <c r="AA25" s="238"/>
    </row>
    <row r="26" spans="1:27" ht="80.099999999999994" customHeight="1">
      <c r="A26" s="143">
        <f>A23+1</f>
        <v>25</v>
      </c>
      <c r="B26" s="28" t="s">
        <v>10</v>
      </c>
      <c r="C26" s="288"/>
      <c r="D26" s="288"/>
      <c r="E26" s="289"/>
      <c r="F26" s="227"/>
      <c r="G26" s="105"/>
      <c r="H26" s="104" t="s">
        <v>9</v>
      </c>
      <c r="I26" s="233"/>
      <c r="J26" s="234"/>
      <c r="K26" s="187"/>
      <c r="L26" s="261"/>
      <c r="M26" s="221"/>
      <c r="N26" s="221"/>
      <c r="O26" s="221"/>
      <c r="P26" s="224"/>
      <c r="Q26" s="224"/>
      <c r="R26" s="224"/>
      <c r="S26" s="224"/>
      <c r="T26" s="224"/>
      <c r="U26" s="224"/>
      <c r="V26" s="224"/>
      <c r="W26" s="224"/>
      <c r="X26" s="224"/>
      <c r="Y26" s="224"/>
      <c r="Z26" s="239"/>
      <c r="AA26" s="240"/>
    </row>
    <row r="27" spans="1:27" ht="35.1" customHeight="1">
      <c r="A27" s="144"/>
      <c r="B27" s="26" t="s">
        <v>8</v>
      </c>
      <c r="C27" s="101"/>
      <c r="D27" s="123" t="s">
        <v>7</v>
      </c>
      <c r="E27" s="102"/>
      <c r="F27" s="228"/>
      <c r="G27" s="94"/>
      <c r="H27" s="95"/>
      <c r="I27" s="235"/>
      <c r="J27" s="236"/>
      <c r="K27" s="263"/>
      <c r="L27" s="262"/>
      <c r="M27" s="222"/>
      <c r="N27" s="222"/>
      <c r="O27" s="222"/>
      <c r="P27" s="225"/>
      <c r="Q27" s="225"/>
      <c r="R27" s="225"/>
      <c r="S27" s="225"/>
      <c r="T27" s="225"/>
      <c r="U27" s="225"/>
      <c r="V27" s="225"/>
      <c r="W27" s="225"/>
      <c r="X27" s="225"/>
      <c r="Y27" s="225"/>
      <c r="Z27" s="241"/>
      <c r="AA27" s="242"/>
    </row>
    <row r="28" spans="1:27" ht="35.1" customHeight="1">
      <c r="A28" s="23"/>
      <c r="B28" s="25" t="s">
        <v>79</v>
      </c>
      <c r="C28" s="137"/>
      <c r="D28" s="24"/>
      <c r="E28" s="137"/>
      <c r="F28" s="138"/>
      <c r="G28" s="139"/>
      <c r="H28" s="19"/>
      <c r="I28" s="74"/>
      <c r="J28" s="74"/>
      <c r="K28" s="74"/>
      <c r="L28" s="23"/>
      <c r="M28" s="140"/>
      <c r="N28" s="140"/>
      <c r="O28" s="140"/>
      <c r="P28" s="140"/>
      <c r="Q28" s="140"/>
      <c r="R28" s="140"/>
      <c r="S28" s="140"/>
      <c r="T28" s="140"/>
      <c r="U28" s="140"/>
      <c r="V28" s="140"/>
      <c r="W28" s="140"/>
      <c r="X28" s="140"/>
      <c r="Y28" s="140"/>
      <c r="Z28" s="5"/>
      <c r="AA28" s="5"/>
    </row>
    <row r="29" spans="1:27" s="3" customFormat="1" ht="35.1" customHeight="1">
      <c r="A29" s="4" t="s">
        <v>2</v>
      </c>
      <c r="B29" s="4"/>
      <c r="C29" s="4"/>
      <c r="D29" s="4"/>
      <c r="E29" s="4"/>
      <c r="F29" s="4"/>
      <c r="G29" s="4"/>
      <c r="H29" s="4"/>
      <c r="I29" s="4"/>
      <c r="J29" s="4"/>
      <c r="K29" s="4"/>
      <c r="L29" s="4"/>
      <c r="M29" s="4"/>
      <c r="N29" s="4" t="s">
        <v>109</v>
      </c>
    </row>
    <row r="30" spans="1:27" s="3" customFormat="1" ht="35.1" customHeight="1">
      <c r="A30" s="3" t="s">
        <v>1</v>
      </c>
      <c r="B30" s="4"/>
      <c r="C30" s="4"/>
      <c r="D30" s="4"/>
      <c r="E30" s="4"/>
      <c r="F30" s="4"/>
      <c r="G30" s="4"/>
      <c r="H30" s="4"/>
      <c r="I30" s="4"/>
      <c r="J30" s="4"/>
      <c r="K30" s="4"/>
      <c r="L30" s="4"/>
      <c r="M30" s="4"/>
      <c r="N30" s="4" t="s">
        <v>0</v>
      </c>
    </row>
    <row r="31" spans="1:27" ht="39.9" customHeight="1" outlineLevel="1">
      <c r="B31" s="24"/>
      <c r="C31" s="23"/>
      <c r="D31" s="23"/>
      <c r="E31" s="22"/>
      <c r="F31" s="21"/>
      <c r="G31" s="20"/>
      <c r="H31" s="19"/>
      <c r="I31" s="85" t="s">
        <v>71</v>
      </c>
      <c r="J31" s="17"/>
      <c r="K31" s="17"/>
      <c r="L31" s="10"/>
      <c r="M31" s="16" t="str">
        <f t="shared" ref="M31:Y31" si="0">IF(COUNTIF(M13:M27,"○"),COUNTIF(M13:M27,"○"),"")</f>
        <v/>
      </c>
      <c r="N31" s="16" t="str">
        <f t="shared" si="0"/>
        <v/>
      </c>
      <c r="O31" s="16" t="str">
        <f t="shared" si="0"/>
        <v/>
      </c>
      <c r="P31" s="15" t="str">
        <f t="shared" si="0"/>
        <v/>
      </c>
      <c r="Q31" s="15" t="str">
        <f t="shared" si="0"/>
        <v/>
      </c>
      <c r="R31" s="15" t="str">
        <f t="shared" si="0"/>
        <v/>
      </c>
      <c r="S31" s="15" t="str">
        <f t="shared" si="0"/>
        <v/>
      </c>
      <c r="T31" s="15" t="str">
        <f t="shared" si="0"/>
        <v/>
      </c>
      <c r="U31" s="15" t="str">
        <f t="shared" si="0"/>
        <v/>
      </c>
      <c r="V31" s="15" t="str">
        <f t="shared" si="0"/>
        <v/>
      </c>
      <c r="W31" s="15" t="str">
        <f t="shared" si="0"/>
        <v/>
      </c>
      <c r="X31" s="15" t="str">
        <f t="shared" si="0"/>
        <v/>
      </c>
      <c r="Y31" s="14" t="str">
        <f t="shared" si="0"/>
        <v/>
      </c>
      <c r="Z31" s="13" t="s">
        <v>5</v>
      </c>
      <c r="AA31" s="125" t="str">
        <f>TEXT(IF(SUM(M31:Y31),SUM(M31:Y31),""),"#0")&amp;"件　"</f>
        <v>件　</v>
      </c>
    </row>
    <row r="32" spans="1:27" s="5" customFormat="1" ht="39.9" customHeight="1" outlineLevel="1">
      <c r="I32" s="12" t="s">
        <v>4</v>
      </c>
      <c r="J32" s="11"/>
      <c r="K32" s="11"/>
      <c r="L32" s="10"/>
      <c r="M32" s="8">
        <f>IFERROR(SUM(M34:M38),"")</f>
        <v>0</v>
      </c>
      <c r="N32" s="8">
        <f>IFERROR(SUM(N34:N38),"")</f>
        <v>0</v>
      </c>
      <c r="O32" s="8">
        <f>IFERROR(SUM(O34:O38),"")</f>
        <v>0</v>
      </c>
      <c r="P32" s="8">
        <f>IFERROR(SUM(P34:P38),"")</f>
        <v>0</v>
      </c>
      <c r="Q32" s="8">
        <f>IFERROR(Q31*Q11,"")</f>
        <v>0</v>
      </c>
      <c r="R32" s="8">
        <f>IFERROR(R31*R11,"")</f>
        <v>0</v>
      </c>
      <c r="S32" s="8">
        <f t="shared" ref="S32:Y32" si="1">IFERROR(S31*S11,"")</f>
        <v>0</v>
      </c>
      <c r="T32" s="8">
        <f t="shared" si="1"/>
        <v>0</v>
      </c>
      <c r="U32" s="8">
        <f t="shared" si="1"/>
        <v>0</v>
      </c>
      <c r="V32" s="8">
        <f t="shared" si="1"/>
        <v>0</v>
      </c>
      <c r="W32" s="8">
        <f t="shared" si="1"/>
        <v>0</v>
      </c>
      <c r="X32" s="8">
        <f t="shared" si="1"/>
        <v>0</v>
      </c>
      <c r="Y32" s="7">
        <f t="shared" si="1"/>
        <v>0</v>
      </c>
      <c r="Z32" s="6" t="s">
        <v>3</v>
      </c>
      <c r="AA32" s="126" t="str">
        <f>"　\"&amp;TEXT(IF(SUM(M32:Y32),SUM(M32:Y32),""),"#,##0")</f>
        <v>　\</v>
      </c>
    </row>
    <row r="33" spans="9:16" s="2" customFormat="1" ht="32.4" outlineLevel="1">
      <c r="I33" s="85" t="s">
        <v>105</v>
      </c>
      <c r="J33" s="145"/>
      <c r="K33" s="145"/>
      <c r="L33" s="145"/>
      <c r="M33" s="169">
        <v>5270</v>
      </c>
      <c r="N33" s="171"/>
      <c r="O33" s="171"/>
      <c r="P33" s="169"/>
    </row>
    <row r="34" spans="9:16" outlineLevel="1">
      <c r="I34" s="5"/>
      <c r="J34" s="5"/>
      <c r="K34" s="5"/>
      <c r="L34" s="170">
        <v>1</v>
      </c>
      <c r="M34" s="169"/>
      <c r="N34" s="169"/>
      <c r="O34" s="169"/>
      <c r="P34" s="169" t="str">
        <f t="shared" ref="P34" si="2">IF($K$13&lt;="",IF(P$13="","",P$12),$M$33)</f>
        <v/>
      </c>
    </row>
    <row r="35" spans="9:16" outlineLevel="1">
      <c r="L35" s="170">
        <v>2</v>
      </c>
      <c r="M35" s="169"/>
      <c r="N35" s="169"/>
      <c r="O35" s="169"/>
      <c r="P35" s="169" t="str">
        <f t="shared" ref="P35" si="3">IF($K$16&lt;="",IF(P$16="","",P$12),$M$33)</f>
        <v/>
      </c>
    </row>
    <row r="36" spans="9:16" outlineLevel="1">
      <c r="L36" s="170">
        <v>3</v>
      </c>
      <c r="M36" s="169"/>
      <c r="N36" s="169"/>
      <c r="O36" s="169"/>
      <c r="P36" s="169" t="str">
        <f t="shared" ref="P36" si="4">IF($K$19&lt;="",IF(P$19="","",P$12),$M$33)</f>
        <v/>
      </c>
    </row>
    <row r="37" spans="9:16" outlineLevel="1">
      <c r="L37" s="170">
        <v>4</v>
      </c>
      <c r="M37" s="169"/>
      <c r="N37" s="169"/>
      <c r="O37" s="169"/>
      <c r="P37" s="169" t="str">
        <f t="shared" ref="P37" si="5">IF($K$22&lt;="",IF(P$22="","",P$12),$M$33)</f>
        <v/>
      </c>
    </row>
    <row r="38" spans="9:16" outlineLevel="1">
      <c r="L38" s="170">
        <v>5</v>
      </c>
      <c r="M38" s="169"/>
      <c r="N38" s="169"/>
      <c r="O38" s="169"/>
      <c r="P38" s="169" t="str">
        <f t="shared" ref="P38" si="6">IF($K$25&lt;="",IF(P$25="","",P$12),$M$33)</f>
        <v/>
      </c>
    </row>
  </sheetData>
  <protectedRanges>
    <protectedRange sqref="P13:AA27 C13:J27" name="入力範囲"/>
    <protectedRange sqref="K13:K27" name="入力範囲_2"/>
  </protectedRanges>
  <mergeCells count="116">
    <mergeCell ref="Z13:AA15"/>
    <mergeCell ref="O13:O15"/>
    <mergeCell ref="P13:P15"/>
    <mergeCell ref="Q13:Q15"/>
    <mergeCell ref="R13:R15"/>
    <mergeCell ref="S13:S15"/>
    <mergeCell ref="T13:T15"/>
    <mergeCell ref="N13:N15"/>
    <mergeCell ref="Y11:Y12"/>
    <mergeCell ref="W11:W12"/>
    <mergeCell ref="X11:X12"/>
    <mergeCell ref="N2:Q2"/>
    <mergeCell ref="N3:Q3"/>
    <mergeCell ref="P5:Q5"/>
    <mergeCell ref="Q11:Q12"/>
    <mergeCell ref="R11:R12"/>
    <mergeCell ref="S11:S12"/>
    <mergeCell ref="T11:T12"/>
    <mergeCell ref="U11:U12"/>
    <mergeCell ref="V11:V12"/>
    <mergeCell ref="X3:Z3"/>
    <mergeCell ref="F16:F18"/>
    <mergeCell ref="G16:H16"/>
    <mergeCell ref="I16:J18"/>
    <mergeCell ref="M16:M18"/>
    <mergeCell ref="F13:F15"/>
    <mergeCell ref="I13:J15"/>
    <mergeCell ref="L13:L27"/>
    <mergeCell ref="M13:M15"/>
    <mergeCell ref="N16:N18"/>
    <mergeCell ref="F19:F21"/>
    <mergeCell ref="G19:H19"/>
    <mergeCell ref="I19:J21"/>
    <mergeCell ref="M19:M21"/>
    <mergeCell ref="N19:N21"/>
    <mergeCell ref="F25:F27"/>
    <mergeCell ref="G25:H25"/>
    <mergeCell ref="K13:K15"/>
    <mergeCell ref="K16:K18"/>
    <mergeCell ref="K19:K21"/>
    <mergeCell ref="K22:K24"/>
    <mergeCell ref="K25:K27"/>
    <mergeCell ref="M22:M24"/>
    <mergeCell ref="N22:N24"/>
    <mergeCell ref="C5:F5"/>
    <mergeCell ref="B9:E12"/>
    <mergeCell ref="X25:X27"/>
    <mergeCell ref="Y25:Y27"/>
    <mergeCell ref="Z25:AA27"/>
    <mergeCell ref="Q25:Q27"/>
    <mergeCell ref="R25:R27"/>
    <mergeCell ref="S25:S27"/>
    <mergeCell ref="T25:T27"/>
    <mergeCell ref="U25:U27"/>
    <mergeCell ref="V25:V27"/>
    <mergeCell ref="O25:O27"/>
    <mergeCell ref="P25:P27"/>
    <mergeCell ref="R22:R24"/>
    <mergeCell ref="S22:S24"/>
    <mergeCell ref="T22:T24"/>
    <mergeCell ref="U22:U24"/>
    <mergeCell ref="V22:V24"/>
    <mergeCell ref="W22:W24"/>
    <mergeCell ref="W25:W27"/>
    <mergeCell ref="Z22:AA24"/>
    <mergeCell ref="T16:T18"/>
    <mergeCell ref="O16:O18"/>
    <mergeCell ref="P16:P18"/>
    <mergeCell ref="A9:A12"/>
    <mergeCell ref="C20:E20"/>
    <mergeCell ref="C22:E22"/>
    <mergeCell ref="C23:E23"/>
    <mergeCell ref="C25:E25"/>
    <mergeCell ref="Q22:Q24"/>
    <mergeCell ref="S19:S21"/>
    <mergeCell ref="T19:T21"/>
    <mergeCell ref="U19:U21"/>
    <mergeCell ref="Q16:Q18"/>
    <mergeCell ref="R16:R18"/>
    <mergeCell ref="U16:U18"/>
    <mergeCell ref="S16:S18"/>
    <mergeCell ref="O19:O21"/>
    <mergeCell ref="P19:P21"/>
    <mergeCell ref="Q19:Q21"/>
    <mergeCell ref="R19:R21"/>
    <mergeCell ref="O22:O24"/>
    <mergeCell ref="P22:P24"/>
    <mergeCell ref="U13:U15"/>
    <mergeCell ref="I25:J27"/>
    <mergeCell ref="M25:M27"/>
    <mergeCell ref="N25:N27"/>
    <mergeCell ref="I22:J24"/>
    <mergeCell ref="C26:E26"/>
    <mergeCell ref="C13:E13"/>
    <mergeCell ref="C14:E14"/>
    <mergeCell ref="C16:E16"/>
    <mergeCell ref="C17:E17"/>
    <mergeCell ref="C19:E19"/>
    <mergeCell ref="Y19:Y21"/>
    <mergeCell ref="Z19:AA21"/>
    <mergeCell ref="F22:F24"/>
    <mergeCell ref="G22:H22"/>
    <mergeCell ref="Z16:AA18"/>
    <mergeCell ref="V16:V18"/>
    <mergeCell ref="W16:W18"/>
    <mergeCell ref="X16:X18"/>
    <mergeCell ref="Y16:Y18"/>
    <mergeCell ref="V19:V21"/>
    <mergeCell ref="W19:W21"/>
    <mergeCell ref="X19:X21"/>
    <mergeCell ref="X22:X24"/>
    <mergeCell ref="Y22:Y24"/>
    <mergeCell ref="V13:V15"/>
    <mergeCell ref="W13:W15"/>
    <mergeCell ref="X13:X15"/>
    <mergeCell ref="Y13:Y15"/>
  </mergeCells>
  <phoneticPr fontId="2"/>
  <dataValidations count="5">
    <dataValidation type="list" allowBlank="1" showInputMessage="1" showErrorMessage="1" error="「○」ご記入ください" sqref="M13:M30 O13:Y30 N13:N28 N30" xr:uid="{1DB0AE41-29B5-4387-8C3D-2938F428E3F6}">
      <formula1>"○"</formula1>
    </dataValidation>
    <dataValidation type="list" allowBlank="1" showInputMessage="1" sqref="I13:J30 K28:K30" xr:uid="{6256697D-371A-4F99-8AE5-186294182E2D}">
      <formula1>"ア,イ,ウ,エ,オ"</formula1>
    </dataValidation>
    <dataValidation type="list" allowBlank="1" showInputMessage="1" sqref="Z13 Z16 Z19 Z22 Z25" xr:uid="{45F14B9A-FDC0-4904-83D7-38760FA06664}">
      <formula1>"英語,ポルトガル語,中国語,スペイン,インドネシア語,タガログ語,ベトナム語"</formula1>
    </dataValidation>
    <dataValidation type="list" allowBlank="1" showInputMessage="1" showErrorMessage="1" sqref="F13:F30" xr:uid="{0D2816DA-179D-4AFA-AAFF-92E161F24C0A}">
      <formula1>"男,女"</formula1>
    </dataValidation>
    <dataValidation type="list" allowBlank="1" showInputMessage="1" showErrorMessage="1" error="「○」でご入力ください。" sqref="K13:K27" xr:uid="{81A592A4-BB4C-454B-AA37-2384FB44EE38}">
      <formula1>"○"</formula1>
    </dataValidation>
  </dataValidations>
  <pageMargins left="0.43307086614173229" right="0.19685039370078741" top="0.35433070866141736" bottom="0.35433070866141736" header="0.31496062992125984" footer="0.31496062992125984"/>
  <pageSetup paperSize="9" scale="4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134" r:id="rId4" name="Check Box 14">
              <controlPr defaultSize="0" autoFill="0" autoLine="0" autoPict="0">
                <anchor moveWithCells="1">
                  <from>
                    <xdr:col>6</xdr:col>
                    <xdr:colOff>144780</xdr:colOff>
                    <xdr:row>13</xdr:row>
                    <xdr:rowOff>0</xdr:rowOff>
                  </from>
                  <to>
                    <xdr:col>7</xdr:col>
                    <xdr:colOff>259080</xdr:colOff>
                    <xdr:row>13</xdr:row>
                    <xdr:rowOff>464820</xdr:rowOff>
                  </to>
                </anchor>
              </controlPr>
            </control>
          </mc:Choice>
        </mc:AlternateContent>
        <mc:AlternateContent xmlns:mc="http://schemas.openxmlformats.org/markup-compatibility/2006">
          <mc:Choice Requires="x14">
            <control shapeId="5135" r:id="rId5" name="Check Box 15">
              <controlPr defaultSize="0" autoFill="0" autoLine="0" autoPict="0">
                <anchor moveWithCells="1">
                  <from>
                    <xdr:col>6</xdr:col>
                    <xdr:colOff>152400</xdr:colOff>
                    <xdr:row>13</xdr:row>
                    <xdr:rowOff>662940</xdr:rowOff>
                  </from>
                  <to>
                    <xdr:col>7</xdr:col>
                    <xdr:colOff>266700</xdr:colOff>
                    <xdr:row>14</xdr:row>
                    <xdr:rowOff>114300</xdr:rowOff>
                  </to>
                </anchor>
              </controlPr>
            </control>
          </mc:Choice>
        </mc:AlternateContent>
        <mc:AlternateContent xmlns:mc="http://schemas.openxmlformats.org/markup-compatibility/2006">
          <mc:Choice Requires="x14">
            <control shapeId="5136" r:id="rId6" name="Check Box 16">
              <controlPr defaultSize="0" autoFill="0" autoLine="0" autoPict="0">
                <anchor moveWithCells="1">
                  <from>
                    <xdr:col>6</xdr:col>
                    <xdr:colOff>144780</xdr:colOff>
                    <xdr:row>15</xdr:row>
                    <xdr:rowOff>373380</xdr:rowOff>
                  </from>
                  <to>
                    <xdr:col>7</xdr:col>
                    <xdr:colOff>259080</xdr:colOff>
                    <xdr:row>16</xdr:row>
                    <xdr:rowOff>457200</xdr:rowOff>
                  </to>
                </anchor>
              </controlPr>
            </control>
          </mc:Choice>
        </mc:AlternateContent>
        <mc:AlternateContent xmlns:mc="http://schemas.openxmlformats.org/markup-compatibility/2006">
          <mc:Choice Requires="x14">
            <control shapeId="5137" r:id="rId7" name="Check Box 17">
              <controlPr defaultSize="0" autoFill="0" autoLine="0" autoPict="0">
                <anchor moveWithCells="1">
                  <from>
                    <xdr:col>6</xdr:col>
                    <xdr:colOff>144780</xdr:colOff>
                    <xdr:row>16</xdr:row>
                    <xdr:rowOff>655320</xdr:rowOff>
                  </from>
                  <to>
                    <xdr:col>7</xdr:col>
                    <xdr:colOff>259080</xdr:colOff>
                    <xdr:row>17</xdr:row>
                    <xdr:rowOff>106680</xdr:rowOff>
                  </to>
                </anchor>
              </controlPr>
            </control>
          </mc:Choice>
        </mc:AlternateContent>
        <mc:AlternateContent xmlns:mc="http://schemas.openxmlformats.org/markup-compatibility/2006">
          <mc:Choice Requires="x14">
            <control shapeId="5138" r:id="rId8" name="Check Box 18">
              <controlPr defaultSize="0" autoFill="0" autoLine="0" autoPict="0">
                <anchor moveWithCells="1">
                  <from>
                    <xdr:col>6</xdr:col>
                    <xdr:colOff>152400</xdr:colOff>
                    <xdr:row>18</xdr:row>
                    <xdr:rowOff>342900</xdr:rowOff>
                  </from>
                  <to>
                    <xdr:col>7</xdr:col>
                    <xdr:colOff>266700</xdr:colOff>
                    <xdr:row>19</xdr:row>
                    <xdr:rowOff>426720</xdr:rowOff>
                  </to>
                </anchor>
              </controlPr>
            </control>
          </mc:Choice>
        </mc:AlternateContent>
        <mc:AlternateContent xmlns:mc="http://schemas.openxmlformats.org/markup-compatibility/2006">
          <mc:Choice Requires="x14">
            <control shapeId="5139" r:id="rId9" name="Check Box 19">
              <controlPr defaultSize="0" autoFill="0" autoLine="0" autoPict="0">
                <anchor moveWithCells="1">
                  <from>
                    <xdr:col>6</xdr:col>
                    <xdr:colOff>152400</xdr:colOff>
                    <xdr:row>19</xdr:row>
                    <xdr:rowOff>617220</xdr:rowOff>
                  </from>
                  <to>
                    <xdr:col>7</xdr:col>
                    <xdr:colOff>266700</xdr:colOff>
                    <xdr:row>20</xdr:row>
                    <xdr:rowOff>68580</xdr:rowOff>
                  </to>
                </anchor>
              </controlPr>
            </control>
          </mc:Choice>
        </mc:AlternateContent>
        <mc:AlternateContent xmlns:mc="http://schemas.openxmlformats.org/markup-compatibility/2006">
          <mc:Choice Requires="x14">
            <control shapeId="5140" r:id="rId10" name="Check Box 20">
              <controlPr defaultSize="0" autoFill="0" autoLine="0" autoPict="0">
                <anchor moveWithCells="1">
                  <from>
                    <xdr:col>6</xdr:col>
                    <xdr:colOff>144780</xdr:colOff>
                    <xdr:row>21</xdr:row>
                    <xdr:rowOff>342900</xdr:rowOff>
                  </from>
                  <to>
                    <xdr:col>7</xdr:col>
                    <xdr:colOff>259080</xdr:colOff>
                    <xdr:row>22</xdr:row>
                    <xdr:rowOff>426720</xdr:rowOff>
                  </to>
                </anchor>
              </controlPr>
            </control>
          </mc:Choice>
        </mc:AlternateContent>
        <mc:AlternateContent xmlns:mc="http://schemas.openxmlformats.org/markup-compatibility/2006">
          <mc:Choice Requires="x14">
            <control shapeId="5141" r:id="rId11" name="Check Box 21">
              <controlPr defaultSize="0" autoFill="0" autoLine="0" autoPict="0">
                <anchor moveWithCells="1">
                  <from>
                    <xdr:col>6</xdr:col>
                    <xdr:colOff>152400</xdr:colOff>
                    <xdr:row>22</xdr:row>
                    <xdr:rowOff>624840</xdr:rowOff>
                  </from>
                  <to>
                    <xdr:col>7</xdr:col>
                    <xdr:colOff>266700</xdr:colOff>
                    <xdr:row>23</xdr:row>
                    <xdr:rowOff>76200</xdr:rowOff>
                  </to>
                </anchor>
              </controlPr>
            </control>
          </mc:Choice>
        </mc:AlternateContent>
        <mc:AlternateContent xmlns:mc="http://schemas.openxmlformats.org/markup-compatibility/2006">
          <mc:Choice Requires="x14">
            <control shapeId="5142" r:id="rId12" name="Check Box 22">
              <controlPr defaultSize="0" autoFill="0" autoLine="0" autoPict="0">
                <anchor moveWithCells="1">
                  <from>
                    <xdr:col>6</xdr:col>
                    <xdr:colOff>137160</xdr:colOff>
                    <xdr:row>24</xdr:row>
                    <xdr:rowOff>335280</xdr:rowOff>
                  </from>
                  <to>
                    <xdr:col>7</xdr:col>
                    <xdr:colOff>251460</xdr:colOff>
                    <xdr:row>25</xdr:row>
                    <xdr:rowOff>419100</xdr:rowOff>
                  </to>
                </anchor>
              </controlPr>
            </control>
          </mc:Choice>
        </mc:AlternateContent>
        <mc:AlternateContent xmlns:mc="http://schemas.openxmlformats.org/markup-compatibility/2006">
          <mc:Choice Requires="x14">
            <control shapeId="5143" r:id="rId13" name="Check Box 23">
              <controlPr defaultSize="0" autoFill="0" autoLine="0" autoPict="0">
                <anchor moveWithCells="1">
                  <from>
                    <xdr:col>6</xdr:col>
                    <xdr:colOff>137160</xdr:colOff>
                    <xdr:row>25</xdr:row>
                    <xdr:rowOff>609600</xdr:rowOff>
                  </from>
                  <to>
                    <xdr:col>7</xdr:col>
                    <xdr:colOff>251460</xdr:colOff>
                    <xdr:row>26</xdr:row>
                    <xdr:rowOff>60960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6583B-32F6-4EAE-AB14-24C84E79BA86}">
  <sheetPr transitionEvaluation="1"/>
  <dimension ref="A1:AA38"/>
  <sheetViews>
    <sheetView showGridLines="0" showZeros="0" view="pageBreakPreview" zoomScale="50" zoomScaleNormal="100" zoomScaleSheetLayoutView="50" workbookViewId="0">
      <selection activeCell="C13" sqref="C13:E13"/>
    </sheetView>
  </sheetViews>
  <sheetFormatPr defaultColWidth="8.90625" defaultRowHeight="18" outlineLevelRow="1"/>
  <cols>
    <col min="1" max="1" width="8.54296875" style="1" customWidth="1"/>
    <col min="2" max="2" width="4.81640625" style="1" customWidth="1"/>
    <col min="3" max="3" width="18.36328125" style="1" customWidth="1"/>
    <col min="4" max="4" width="3.36328125" style="1" customWidth="1"/>
    <col min="5" max="5" width="16.54296875" style="1" customWidth="1"/>
    <col min="6" max="6" width="6.36328125" style="1" bestFit="1" customWidth="1"/>
    <col min="7" max="7" width="6.36328125" style="1" customWidth="1"/>
    <col min="8" max="8" width="18.36328125" style="1" customWidth="1"/>
    <col min="9" max="10" width="5" style="1" customWidth="1"/>
    <col min="11" max="12" width="5.81640625" style="1" customWidth="1"/>
    <col min="13" max="16" width="12.81640625" style="1" customWidth="1"/>
    <col min="17" max="25" width="12.08984375" style="1" customWidth="1"/>
    <col min="26" max="26" width="2.36328125" style="1" customWidth="1"/>
    <col min="27" max="27" width="14.81640625" style="1" customWidth="1"/>
    <col min="28" max="30" width="5" style="1" customWidth="1"/>
    <col min="31" max="16384" width="8.90625" style="1"/>
  </cols>
  <sheetData>
    <row r="1" spans="1:27" ht="36.75" customHeight="1">
      <c r="A1" s="69" t="s">
        <v>63</v>
      </c>
      <c r="B1" s="65"/>
      <c r="C1" s="65"/>
      <c r="D1" s="65"/>
      <c r="E1" s="65"/>
      <c r="F1" s="65"/>
      <c r="G1" s="65"/>
      <c r="H1" s="65"/>
      <c r="I1" s="65"/>
      <c r="J1" s="65"/>
      <c r="K1" s="65"/>
      <c r="L1" s="65"/>
      <c r="M1" s="65"/>
      <c r="N1" s="65"/>
      <c r="O1" s="65"/>
      <c r="P1" s="65"/>
      <c r="Q1" s="65"/>
      <c r="T1" s="65"/>
      <c r="X1" s="85" t="s">
        <v>101</v>
      </c>
      <c r="Y1" s="147"/>
      <c r="Z1" s="147"/>
      <c r="AA1" s="148"/>
    </row>
    <row r="2" spans="1:27" ht="15" customHeight="1">
      <c r="A2" s="69"/>
      <c r="B2" s="65"/>
      <c r="C2" s="65"/>
      <c r="D2" s="65"/>
      <c r="E2" s="65"/>
      <c r="F2" s="65"/>
      <c r="G2" s="65"/>
      <c r="H2" s="65"/>
      <c r="I2" s="65"/>
      <c r="J2" s="77"/>
      <c r="K2" s="77"/>
      <c r="L2" s="73"/>
      <c r="M2" s="73"/>
      <c r="N2" s="341"/>
      <c r="O2" s="341"/>
      <c r="P2" s="341"/>
      <c r="Q2" s="341"/>
      <c r="S2" s="78"/>
      <c r="T2" s="79"/>
      <c r="U2" s="80"/>
      <c r="V2" s="65"/>
    </row>
    <row r="3" spans="1:27" ht="60" customHeight="1">
      <c r="A3" s="69" t="s">
        <v>88</v>
      </c>
      <c r="C3" s="65"/>
      <c r="D3" s="65"/>
      <c r="E3" s="65"/>
      <c r="F3" s="65"/>
      <c r="G3" s="65"/>
      <c r="H3" s="65"/>
      <c r="I3" s="65"/>
      <c r="J3" s="81"/>
      <c r="K3" s="81"/>
      <c r="L3" s="82"/>
      <c r="M3" s="73"/>
      <c r="N3" s="320"/>
      <c r="O3" s="320"/>
      <c r="P3" s="320"/>
      <c r="Q3" s="320"/>
      <c r="S3" s="78"/>
      <c r="T3" s="79"/>
      <c r="U3" s="65"/>
      <c r="V3" s="65"/>
      <c r="W3" s="65"/>
      <c r="X3" s="326">
        <f ca="1">'1-5人'!W1</f>
        <v>45469</v>
      </c>
      <c r="Y3" s="326"/>
      <c r="Z3" s="326"/>
      <c r="AA3" s="70" t="s">
        <v>61</v>
      </c>
    </row>
    <row r="4" spans="1:27" ht="60" customHeight="1">
      <c r="A4" s="68" t="s">
        <v>58</v>
      </c>
      <c r="B4" s="87" t="s">
        <v>52</v>
      </c>
      <c r="C4" s="67" t="s">
        <v>57</v>
      </c>
      <c r="D4" s="65"/>
      <c r="E4" s="65"/>
      <c r="F4" s="65"/>
      <c r="G4" s="65"/>
      <c r="H4" s="65"/>
      <c r="I4" s="65"/>
      <c r="R4" s="23"/>
      <c r="S4" s="78"/>
      <c r="T4" s="79"/>
      <c r="U4" s="23"/>
      <c r="V4" s="23"/>
      <c r="W4" s="23"/>
      <c r="X4" s="23"/>
    </row>
    <row r="5" spans="1:27" ht="60" customHeight="1">
      <c r="A5" s="86" t="s">
        <v>85</v>
      </c>
      <c r="B5" s="149" t="s">
        <v>54</v>
      </c>
      <c r="C5" s="319" t="s">
        <v>89</v>
      </c>
      <c r="D5" s="319"/>
      <c r="E5" s="319"/>
      <c r="F5" s="319"/>
      <c r="G5" s="154"/>
      <c r="H5" s="154"/>
      <c r="I5" s="154"/>
      <c r="J5" s="72"/>
      <c r="K5" s="72"/>
      <c r="L5" s="73"/>
      <c r="M5" s="74"/>
      <c r="N5" s="75"/>
      <c r="O5" s="76"/>
      <c r="P5" s="321"/>
      <c r="Q5" s="321"/>
      <c r="S5" s="79"/>
      <c r="T5" s="79"/>
      <c r="U5" s="23"/>
      <c r="W5" s="83"/>
      <c r="X5" s="84"/>
    </row>
    <row r="6" spans="1:27" ht="60" customHeight="1">
      <c r="A6" s="156" t="s">
        <v>75</v>
      </c>
      <c r="C6" s="22"/>
      <c r="D6" s="128"/>
      <c r="E6" s="128"/>
      <c r="F6" s="128"/>
      <c r="G6" s="128"/>
      <c r="H6" s="65"/>
      <c r="I6" s="63"/>
      <c r="S6" s="79"/>
      <c r="T6" s="79"/>
      <c r="U6" s="23"/>
      <c r="W6" s="83"/>
      <c r="X6" s="84"/>
    </row>
    <row r="7" spans="1:27" ht="36.75" customHeight="1">
      <c r="A7" s="63" t="s">
        <v>76</v>
      </c>
      <c r="F7" s="62"/>
      <c r="G7" s="62"/>
      <c r="H7" s="62"/>
    </row>
    <row r="8" spans="1:27" ht="20.100000000000001" customHeight="1">
      <c r="A8" s="23"/>
      <c r="B8" s="23"/>
      <c r="C8" s="23"/>
      <c r="D8" s="23"/>
      <c r="E8" s="23"/>
      <c r="F8" s="23"/>
      <c r="G8" s="23"/>
      <c r="H8" s="23"/>
      <c r="M8" s="124"/>
      <c r="N8" s="124"/>
      <c r="O8" s="124"/>
      <c r="P8" s="124"/>
      <c r="Q8" s="61"/>
      <c r="R8" s="23"/>
      <c r="S8" s="23"/>
      <c r="T8" s="23"/>
      <c r="U8" s="23"/>
      <c r="V8" s="23"/>
      <c r="W8" s="23"/>
      <c r="X8" s="23"/>
      <c r="Y8" s="23"/>
    </row>
    <row r="9" spans="1:27" ht="20.25" customHeight="1">
      <c r="A9" s="316" t="s">
        <v>74</v>
      </c>
      <c r="B9" s="211" t="s">
        <v>90</v>
      </c>
      <c r="C9" s="212"/>
      <c r="D9" s="212"/>
      <c r="E9" s="213"/>
      <c r="F9" s="33"/>
      <c r="G9" s="31"/>
      <c r="H9" s="56"/>
      <c r="I9" s="42"/>
      <c r="J9" s="30"/>
      <c r="K9" s="30"/>
      <c r="L9" s="56" t="s">
        <v>45</v>
      </c>
      <c r="M9" s="60" t="s">
        <v>44</v>
      </c>
      <c r="N9" s="54"/>
      <c r="O9" s="54"/>
      <c r="P9" s="53"/>
      <c r="Q9" s="59" t="s">
        <v>43</v>
      </c>
      <c r="R9" s="59" t="s">
        <v>42</v>
      </c>
      <c r="S9" s="59" t="s">
        <v>41</v>
      </c>
      <c r="T9" s="59" t="s">
        <v>40</v>
      </c>
      <c r="U9" s="59" t="s">
        <v>39</v>
      </c>
      <c r="V9" s="59" t="s">
        <v>38</v>
      </c>
      <c r="W9" s="59" t="s">
        <v>37</v>
      </c>
      <c r="X9" s="59" t="s">
        <v>36</v>
      </c>
      <c r="Y9" s="59" t="s">
        <v>35</v>
      </c>
      <c r="Z9" s="58"/>
      <c r="AA9" s="57"/>
    </row>
    <row r="10" spans="1:27" ht="43.5" customHeight="1">
      <c r="A10" s="317"/>
      <c r="B10" s="214"/>
      <c r="C10" s="215"/>
      <c r="D10" s="215"/>
      <c r="E10" s="216"/>
      <c r="F10" s="151" t="s">
        <v>34</v>
      </c>
      <c r="G10" s="153" t="s">
        <v>84</v>
      </c>
      <c r="H10" s="152"/>
      <c r="I10" s="48" t="s">
        <v>32</v>
      </c>
      <c r="J10" s="45"/>
      <c r="K10" s="45" t="s">
        <v>102</v>
      </c>
      <c r="L10" s="56" t="s">
        <v>31</v>
      </c>
      <c r="M10" s="55" t="s">
        <v>30</v>
      </c>
      <c r="N10" s="54"/>
      <c r="O10" s="54"/>
      <c r="P10" s="53"/>
      <c r="Q10" s="52" t="s">
        <v>29</v>
      </c>
      <c r="R10" s="52" t="s">
        <v>28</v>
      </c>
      <c r="S10" s="52" t="s">
        <v>27</v>
      </c>
      <c r="T10" s="52" t="s">
        <v>26</v>
      </c>
      <c r="U10" s="52" t="s">
        <v>25</v>
      </c>
      <c r="V10" s="52" t="s">
        <v>24</v>
      </c>
      <c r="W10" s="51" t="s">
        <v>23</v>
      </c>
      <c r="X10" s="51" t="s">
        <v>22</v>
      </c>
      <c r="Y10" s="51" t="s">
        <v>21</v>
      </c>
      <c r="Z10" s="50" t="s">
        <v>20</v>
      </c>
      <c r="AA10" s="49"/>
    </row>
    <row r="11" spans="1:27" ht="18" customHeight="1">
      <c r="A11" s="317"/>
      <c r="B11" s="214"/>
      <c r="C11" s="215"/>
      <c r="D11" s="215"/>
      <c r="E11" s="216"/>
      <c r="F11" s="100" t="s">
        <v>66</v>
      </c>
      <c r="G11" s="23"/>
      <c r="H11" s="40"/>
      <c r="I11" s="46" t="s">
        <v>19</v>
      </c>
      <c r="J11" s="45"/>
      <c r="K11" s="45" t="s">
        <v>103</v>
      </c>
      <c r="L11" s="44" t="s">
        <v>18</v>
      </c>
      <c r="M11" s="176" t="s">
        <v>17</v>
      </c>
      <c r="N11" s="176" t="s">
        <v>16</v>
      </c>
      <c r="O11" s="176" t="s">
        <v>15</v>
      </c>
      <c r="P11" s="176" t="s">
        <v>14</v>
      </c>
      <c r="Q11" s="312">
        <v>1650</v>
      </c>
      <c r="R11" s="312">
        <v>4950</v>
      </c>
      <c r="S11" s="312">
        <v>1870</v>
      </c>
      <c r="T11" s="312">
        <v>1980</v>
      </c>
      <c r="U11" s="312">
        <v>880</v>
      </c>
      <c r="V11" s="314">
        <v>1100</v>
      </c>
      <c r="W11" s="314">
        <v>1210</v>
      </c>
      <c r="X11" s="312">
        <v>3300</v>
      </c>
      <c r="Y11" s="312">
        <v>3300</v>
      </c>
      <c r="Z11" s="42"/>
      <c r="AA11" s="41"/>
    </row>
    <row r="12" spans="1:27" ht="21.75" customHeight="1">
      <c r="A12" s="318"/>
      <c r="B12" s="217"/>
      <c r="C12" s="218"/>
      <c r="D12" s="218"/>
      <c r="E12" s="219"/>
      <c r="F12" s="27"/>
      <c r="G12" s="23"/>
      <c r="H12" s="40"/>
      <c r="I12" s="39" t="s">
        <v>13</v>
      </c>
      <c r="J12" s="38"/>
      <c r="K12" s="38" t="s">
        <v>104</v>
      </c>
      <c r="L12" s="37" t="s">
        <v>12</v>
      </c>
      <c r="M12" s="177">
        <v>5300</v>
      </c>
      <c r="N12" s="177">
        <v>5800</v>
      </c>
      <c r="O12" s="177">
        <v>7000</v>
      </c>
      <c r="P12" s="177">
        <v>7500</v>
      </c>
      <c r="Q12" s="313"/>
      <c r="R12" s="313"/>
      <c r="S12" s="313"/>
      <c r="T12" s="313"/>
      <c r="U12" s="313"/>
      <c r="V12" s="315"/>
      <c r="W12" s="315"/>
      <c r="X12" s="313"/>
      <c r="Y12" s="313"/>
      <c r="Z12" s="35"/>
      <c r="AA12" s="34"/>
    </row>
    <row r="13" spans="1:27" ht="30" customHeight="1">
      <c r="A13" s="142"/>
      <c r="B13" s="175" t="s">
        <v>106</v>
      </c>
      <c r="C13" s="198"/>
      <c r="D13" s="198"/>
      <c r="E13" s="199"/>
      <c r="F13" s="226"/>
      <c r="G13" s="90"/>
      <c r="H13" s="91"/>
      <c r="I13" s="231"/>
      <c r="J13" s="232"/>
      <c r="K13" s="186"/>
      <c r="L13" s="260"/>
      <c r="M13" s="220"/>
      <c r="N13" s="220"/>
      <c r="O13" s="220"/>
      <c r="P13" s="223"/>
      <c r="Q13" s="223"/>
      <c r="R13" s="223"/>
      <c r="S13" s="223"/>
      <c r="T13" s="223"/>
      <c r="U13" s="223"/>
      <c r="V13" s="223"/>
      <c r="W13" s="223"/>
      <c r="X13" s="223"/>
      <c r="Y13" s="223"/>
      <c r="Z13" s="237"/>
      <c r="AA13" s="238"/>
    </row>
    <row r="14" spans="1:27" ht="80.099999999999994" customHeight="1">
      <c r="A14" s="143">
        <v>26</v>
      </c>
      <c r="B14" s="28" t="s">
        <v>10</v>
      </c>
      <c r="C14" s="288"/>
      <c r="D14" s="288"/>
      <c r="E14" s="289"/>
      <c r="F14" s="227"/>
      <c r="G14" s="96"/>
      <c r="H14" s="103" t="s">
        <v>70</v>
      </c>
      <c r="I14" s="233"/>
      <c r="J14" s="234"/>
      <c r="K14" s="187"/>
      <c r="L14" s="261"/>
      <c r="M14" s="221"/>
      <c r="N14" s="221"/>
      <c r="O14" s="221"/>
      <c r="P14" s="224"/>
      <c r="Q14" s="224"/>
      <c r="R14" s="224"/>
      <c r="S14" s="224"/>
      <c r="T14" s="224"/>
      <c r="U14" s="224"/>
      <c r="V14" s="224"/>
      <c r="W14" s="224"/>
      <c r="X14" s="224"/>
      <c r="Y14" s="224"/>
      <c r="Z14" s="239"/>
      <c r="AA14" s="240"/>
    </row>
    <row r="15" spans="1:27" ht="35.1" customHeight="1">
      <c r="A15" s="144"/>
      <c r="B15" s="26" t="s">
        <v>8</v>
      </c>
      <c r="C15" s="101"/>
      <c r="D15" s="123" t="s">
        <v>7</v>
      </c>
      <c r="E15" s="102"/>
      <c r="F15" s="228"/>
      <c r="G15" s="94"/>
      <c r="H15" s="162"/>
      <c r="I15" s="235"/>
      <c r="J15" s="236"/>
      <c r="K15" s="263"/>
      <c r="L15" s="261"/>
      <c r="M15" s="222"/>
      <c r="N15" s="222"/>
      <c r="O15" s="222"/>
      <c r="P15" s="225"/>
      <c r="Q15" s="225"/>
      <c r="R15" s="225"/>
      <c r="S15" s="225"/>
      <c r="T15" s="225"/>
      <c r="U15" s="225"/>
      <c r="V15" s="225"/>
      <c r="W15" s="225"/>
      <c r="X15" s="225"/>
      <c r="Y15" s="225"/>
      <c r="Z15" s="239"/>
      <c r="AA15" s="240"/>
    </row>
    <row r="16" spans="1:27" ht="30" customHeight="1">
      <c r="A16" s="142"/>
      <c r="B16" s="175" t="s">
        <v>106</v>
      </c>
      <c r="C16" s="198"/>
      <c r="D16" s="198"/>
      <c r="E16" s="199"/>
      <c r="F16" s="226"/>
      <c r="G16" s="229"/>
      <c r="H16" s="230"/>
      <c r="I16" s="231"/>
      <c r="J16" s="232"/>
      <c r="K16" s="186"/>
      <c r="L16" s="261"/>
      <c r="M16" s="220"/>
      <c r="N16" s="220"/>
      <c r="O16" s="220"/>
      <c r="P16" s="223"/>
      <c r="Q16" s="223"/>
      <c r="R16" s="223"/>
      <c r="S16" s="223"/>
      <c r="T16" s="223"/>
      <c r="U16" s="223"/>
      <c r="V16" s="223"/>
      <c r="W16" s="223"/>
      <c r="X16" s="223"/>
      <c r="Y16" s="223"/>
      <c r="Z16" s="237"/>
      <c r="AA16" s="238"/>
    </row>
    <row r="17" spans="1:27" ht="80.099999999999994" customHeight="1">
      <c r="A17" s="143">
        <f>A14+1</f>
        <v>27</v>
      </c>
      <c r="B17" s="28" t="s">
        <v>10</v>
      </c>
      <c r="C17" s="288"/>
      <c r="D17" s="288"/>
      <c r="E17" s="289"/>
      <c r="F17" s="227"/>
      <c r="G17" s="96"/>
      <c r="H17" s="104" t="s">
        <v>70</v>
      </c>
      <c r="I17" s="233"/>
      <c r="J17" s="234"/>
      <c r="K17" s="187"/>
      <c r="L17" s="261"/>
      <c r="M17" s="221"/>
      <c r="N17" s="221"/>
      <c r="O17" s="221"/>
      <c r="P17" s="224"/>
      <c r="Q17" s="224"/>
      <c r="R17" s="224"/>
      <c r="S17" s="224"/>
      <c r="T17" s="224"/>
      <c r="U17" s="224"/>
      <c r="V17" s="224"/>
      <c r="W17" s="224"/>
      <c r="X17" s="224"/>
      <c r="Y17" s="224"/>
      <c r="Z17" s="239"/>
      <c r="AA17" s="240"/>
    </row>
    <row r="18" spans="1:27" ht="35.1" customHeight="1">
      <c r="A18" s="144"/>
      <c r="B18" s="26" t="s">
        <v>8</v>
      </c>
      <c r="C18" s="101"/>
      <c r="D18" s="123" t="s">
        <v>7</v>
      </c>
      <c r="E18" s="102"/>
      <c r="F18" s="228"/>
      <c r="G18" s="94"/>
      <c r="H18" s="162"/>
      <c r="I18" s="235"/>
      <c r="J18" s="236"/>
      <c r="K18" s="263"/>
      <c r="L18" s="261"/>
      <c r="M18" s="222"/>
      <c r="N18" s="222"/>
      <c r="O18" s="222"/>
      <c r="P18" s="225"/>
      <c r="Q18" s="225"/>
      <c r="R18" s="225"/>
      <c r="S18" s="225"/>
      <c r="T18" s="225"/>
      <c r="U18" s="225"/>
      <c r="V18" s="225"/>
      <c r="W18" s="225"/>
      <c r="X18" s="225"/>
      <c r="Y18" s="225"/>
      <c r="Z18" s="239"/>
      <c r="AA18" s="240"/>
    </row>
    <row r="19" spans="1:27" ht="30" customHeight="1">
      <c r="A19" s="142"/>
      <c r="B19" s="175" t="s">
        <v>106</v>
      </c>
      <c r="C19" s="198"/>
      <c r="D19" s="198"/>
      <c r="E19" s="199"/>
      <c r="F19" s="226"/>
      <c r="G19" s="229"/>
      <c r="H19" s="230"/>
      <c r="I19" s="231"/>
      <c r="J19" s="232"/>
      <c r="K19" s="186"/>
      <c r="L19" s="261"/>
      <c r="M19" s="220"/>
      <c r="N19" s="220"/>
      <c r="O19" s="220"/>
      <c r="P19" s="223"/>
      <c r="Q19" s="223"/>
      <c r="R19" s="223"/>
      <c r="S19" s="223"/>
      <c r="T19" s="223"/>
      <c r="U19" s="223"/>
      <c r="V19" s="223"/>
      <c r="W19" s="223"/>
      <c r="X19" s="223"/>
      <c r="Y19" s="223"/>
      <c r="Z19" s="237"/>
      <c r="AA19" s="238"/>
    </row>
    <row r="20" spans="1:27" ht="80.099999999999994" customHeight="1">
      <c r="A20" s="143">
        <f>A17+1</f>
        <v>28</v>
      </c>
      <c r="B20" s="28" t="s">
        <v>10</v>
      </c>
      <c r="C20" s="288"/>
      <c r="D20" s="288"/>
      <c r="E20" s="289"/>
      <c r="F20" s="227"/>
      <c r="G20" s="96"/>
      <c r="H20" s="104" t="s">
        <v>9</v>
      </c>
      <c r="I20" s="233"/>
      <c r="J20" s="234"/>
      <c r="K20" s="187"/>
      <c r="L20" s="261"/>
      <c r="M20" s="221"/>
      <c r="N20" s="221"/>
      <c r="O20" s="221"/>
      <c r="P20" s="224"/>
      <c r="Q20" s="224"/>
      <c r="R20" s="224"/>
      <c r="S20" s="224"/>
      <c r="T20" s="224"/>
      <c r="U20" s="224"/>
      <c r="V20" s="224"/>
      <c r="W20" s="224"/>
      <c r="X20" s="224"/>
      <c r="Y20" s="224"/>
      <c r="Z20" s="239"/>
      <c r="AA20" s="240"/>
    </row>
    <row r="21" spans="1:27" ht="35.1" customHeight="1">
      <c r="A21" s="144"/>
      <c r="B21" s="26" t="s">
        <v>8</v>
      </c>
      <c r="C21" s="101"/>
      <c r="D21" s="123" t="s">
        <v>7</v>
      </c>
      <c r="E21" s="102"/>
      <c r="F21" s="228"/>
      <c r="G21" s="94"/>
      <c r="H21" s="162"/>
      <c r="I21" s="235"/>
      <c r="J21" s="236"/>
      <c r="K21" s="263"/>
      <c r="L21" s="261"/>
      <c r="M21" s="222"/>
      <c r="N21" s="222"/>
      <c r="O21" s="222"/>
      <c r="P21" s="225"/>
      <c r="Q21" s="225"/>
      <c r="R21" s="225"/>
      <c r="S21" s="225"/>
      <c r="T21" s="225"/>
      <c r="U21" s="225"/>
      <c r="V21" s="225"/>
      <c r="W21" s="225"/>
      <c r="X21" s="225"/>
      <c r="Y21" s="225"/>
      <c r="Z21" s="239"/>
      <c r="AA21" s="240"/>
    </row>
    <row r="22" spans="1:27" ht="30" customHeight="1">
      <c r="A22" s="142"/>
      <c r="B22" s="175" t="s">
        <v>106</v>
      </c>
      <c r="C22" s="198"/>
      <c r="D22" s="198"/>
      <c r="E22" s="199"/>
      <c r="F22" s="226"/>
      <c r="G22" s="229"/>
      <c r="H22" s="230"/>
      <c r="I22" s="231"/>
      <c r="J22" s="232"/>
      <c r="K22" s="186"/>
      <c r="L22" s="261"/>
      <c r="M22" s="220"/>
      <c r="N22" s="220"/>
      <c r="O22" s="220"/>
      <c r="P22" s="223"/>
      <c r="Q22" s="223"/>
      <c r="R22" s="223"/>
      <c r="S22" s="223"/>
      <c r="T22" s="223"/>
      <c r="U22" s="223"/>
      <c r="V22" s="223"/>
      <c r="W22" s="223"/>
      <c r="X22" s="223"/>
      <c r="Y22" s="223"/>
      <c r="Z22" s="237"/>
      <c r="AA22" s="238"/>
    </row>
    <row r="23" spans="1:27" ht="80.099999999999994" customHeight="1">
      <c r="A23" s="143">
        <f>A20+1</f>
        <v>29</v>
      </c>
      <c r="B23" s="28" t="s">
        <v>10</v>
      </c>
      <c r="C23" s="288"/>
      <c r="D23" s="288"/>
      <c r="E23" s="289"/>
      <c r="F23" s="227"/>
      <c r="G23" s="96"/>
      <c r="H23" s="104" t="s">
        <v>9</v>
      </c>
      <c r="I23" s="233"/>
      <c r="J23" s="234"/>
      <c r="K23" s="187"/>
      <c r="L23" s="261"/>
      <c r="M23" s="221"/>
      <c r="N23" s="221"/>
      <c r="O23" s="221"/>
      <c r="P23" s="224"/>
      <c r="Q23" s="224"/>
      <c r="R23" s="224"/>
      <c r="S23" s="224"/>
      <c r="T23" s="224"/>
      <c r="U23" s="224"/>
      <c r="V23" s="224"/>
      <c r="W23" s="224"/>
      <c r="X23" s="224"/>
      <c r="Y23" s="224"/>
      <c r="Z23" s="239"/>
      <c r="AA23" s="240"/>
    </row>
    <row r="24" spans="1:27" ht="35.1" customHeight="1">
      <c r="A24" s="144"/>
      <c r="B24" s="26" t="s">
        <v>8</v>
      </c>
      <c r="C24" s="101"/>
      <c r="D24" s="123" t="s">
        <v>7</v>
      </c>
      <c r="E24" s="102"/>
      <c r="F24" s="228"/>
      <c r="G24" s="94"/>
      <c r="H24" s="162"/>
      <c r="I24" s="235"/>
      <c r="J24" s="236"/>
      <c r="K24" s="263"/>
      <c r="L24" s="261"/>
      <c r="M24" s="222"/>
      <c r="N24" s="222"/>
      <c r="O24" s="222"/>
      <c r="P24" s="225"/>
      <c r="Q24" s="225"/>
      <c r="R24" s="225"/>
      <c r="S24" s="225"/>
      <c r="T24" s="225"/>
      <c r="U24" s="225"/>
      <c r="V24" s="225"/>
      <c r="W24" s="225"/>
      <c r="X24" s="225"/>
      <c r="Y24" s="225"/>
      <c r="Z24" s="239"/>
      <c r="AA24" s="240"/>
    </row>
    <row r="25" spans="1:27" ht="30" customHeight="1">
      <c r="A25" s="142"/>
      <c r="B25" s="175" t="s">
        <v>106</v>
      </c>
      <c r="C25" s="198"/>
      <c r="D25" s="198"/>
      <c r="E25" s="199"/>
      <c r="F25" s="226"/>
      <c r="G25" s="229"/>
      <c r="H25" s="230"/>
      <c r="I25" s="231"/>
      <c r="J25" s="232"/>
      <c r="K25" s="186"/>
      <c r="L25" s="261"/>
      <c r="M25" s="220"/>
      <c r="N25" s="220"/>
      <c r="O25" s="220"/>
      <c r="P25" s="223"/>
      <c r="Q25" s="223"/>
      <c r="R25" s="223"/>
      <c r="S25" s="223"/>
      <c r="T25" s="223"/>
      <c r="U25" s="223"/>
      <c r="V25" s="223"/>
      <c r="W25" s="223"/>
      <c r="X25" s="223"/>
      <c r="Y25" s="223"/>
      <c r="Z25" s="237"/>
      <c r="AA25" s="238"/>
    </row>
    <row r="26" spans="1:27" ht="80.099999999999994" customHeight="1">
      <c r="A26" s="143">
        <f>A23+1</f>
        <v>30</v>
      </c>
      <c r="B26" s="28" t="s">
        <v>10</v>
      </c>
      <c r="C26" s="288"/>
      <c r="D26" s="288"/>
      <c r="E26" s="289"/>
      <c r="F26" s="227"/>
      <c r="G26" s="105"/>
      <c r="H26" s="104" t="s">
        <v>9</v>
      </c>
      <c r="I26" s="233"/>
      <c r="J26" s="234"/>
      <c r="K26" s="187"/>
      <c r="L26" s="261"/>
      <c r="M26" s="221"/>
      <c r="N26" s="221"/>
      <c r="O26" s="221"/>
      <c r="P26" s="224"/>
      <c r="Q26" s="224"/>
      <c r="R26" s="224"/>
      <c r="S26" s="224"/>
      <c r="T26" s="224"/>
      <c r="U26" s="224"/>
      <c r="V26" s="224"/>
      <c r="W26" s="224"/>
      <c r="X26" s="224"/>
      <c r="Y26" s="224"/>
      <c r="Z26" s="239"/>
      <c r="AA26" s="240"/>
    </row>
    <row r="27" spans="1:27" ht="35.1" customHeight="1">
      <c r="A27" s="144"/>
      <c r="B27" s="26" t="s">
        <v>8</v>
      </c>
      <c r="C27" s="101"/>
      <c r="D27" s="123" t="s">
        <v>7</v>
      </c>
      <c r="E27" s="102"/>
      <c r="F27" s="228"/>
      <c r="G27" s="94"/>
      <c r="H27" s="95"/>
      <c r="I27" s="235"/>
      <c r="J27" s="236"/>
      <c r="K27" s="263"/>
      <c r="L27" s="262"/>
      <c r="M27" s="222"/>
      <c r="N27" s="222"/>
      <c r="O27" s="222"/>
      <c r="P27" s="225"/>
      <c r="Q27" s="225"/>
      <c r="R27" s="225"/>
      <c r="S27" s="225"/>
      <c r="T27" s="225"/>
      <c r="U27" s="225"/>
      <c r="V27" s="225"/>
      <c r="W27" s="225"/>
      <c r="X27" s="225"/>
      <c r="Y27" s="225"/>
      <c r="Z27" s="241"/>
      <c r="AA27" s="242"/>
    </row>
    <row r="28" spans="1:27" ht="35.1" customHeight="1">
      <c r="A28" s="23"/>
      <c r="B28" s="25" t="s">
        <v>79</v>
      </c>
      <c r="C28" s="137"/>
      <c r="D28" s="24"/>
      <c r="E28" s="137"/>
      <c r="F28" s="138"/>
      <c r="G28" s="139"/>
      <c r="H28" s="19"/>
      <c r="I28" s="74"/>
      <c r="J28" s="74"/>
      <c r="K28" s="74"/>
      <c r="L28" s="23"/>
      <c r="M28" s="140"/>
      <c r="N28" s="140"/>
      <c r="O28" s="140"/>
      <c r="P28" s="140"/>
      <c r="Q28" s="140"/>
      <c r="R28" s="140"/>
      <c r="S28" s="140"/>
      <c r="T28" s="140"/>
      <c r="U28" s="140"/>
      <c r="V28" s="140"/>
      <c r="W28" s="140"/>
      <c r="X28" s="140"/>
      <c r="Y28" s="140"/>
      <c r="Z28" s="5"/>
      <c r="AA28" s="5"/>
    </row>
    <row r="29" spans="1:27" s="3" customFormat="1" ht="35.1" customHeight="1">
      <c r="A29" s="4" t="s">
        <v>2</v>
      </c>
      <c r="B29" s="4"/>
      <c r="C29" s="4"/>
      <c r="D29" s="4"/>
      <c r="E29" s="4"/>
      <c r="F29" s="4"/>
      <c r="G29" s="4"/>
      <c r="H29" s="4"/>
      <c r="I29" s="4"/>
      <c r="J29" s="4"/>
      <c r="K29" s="4"/>
      <c r="L29" s="4"/>
      <c r="M29" s="4"/>
      <c r="N29" s="4" t="s">
        <v>109</v>
      </c>
    </row>
    <row r="30" spans="1:27" s="3" customFormat="1" ht="35.1" customHeight="1">
      <c r="A30" s="3" t="s">
        <v>1</v>
      </c>
      <c r="B30" s="4"/>
      <c r="C30" s="4"/>
      <c r="D30" s="4"/>
      <c r="E30" s="4"/>
      <c r="F30" s="4"/>
      <c r="G30" s="4"/>
      <c r="H30" s="4"/>
      <c r="I30" s="4"/>
      <c r="J30" s="4"/>
      <c r="K30" s="4"/>
      <c r="L30" s="4"/>
      <c r="M30" s="4"/>
      <c r="N30" s="4" t="s">
        <v>0</v>
      </c>
    </row>
    <row r="31" spans="1:27" ht="39.9" customHeight="1" outlineLevel="1">
      <c r="B31" s="24"/>
      <c r="C31" s="23"/>
      <c r="D31" s="23"/>
      <c r="E31" s="22"/>
      <c r="F31" s="21"/>
      <c r="G31" s="20"/>
      <c r="H31" s="19"/>
      <c r="I31" s="85" t="s">
        <v>71</v>
      </c>
      <c r="J31" s="17"/>
      <c r="K31" s="17"/>
      <c r="L31" s="10"/>
      <c r="M31" s="16" t="str">
        <f t="shared" ref="M31:Y31" si="0">IF(COUNTIF(M13:M27,"○"),COUNTIF(M13:M27,"○"),"")</f>
        <v/>
      </c>
      <c r="N31" s="16" t="str">
        <f t="shared" si="0"/>
        <v/>
      </c>
      <c r="O31" s="16" t="str">
        <f t="shared" si="0"/>
        <v/>
      </c>
      <c r="P31" s="15" t="str">
        <f t="shared" si="0"/>
        <v/>
      </c>
      <c r="Q31" s="15" t="str">
        <f t="shared" si="0"/>
        <v/>
      </c>
      <c r="R31" s="15" t="str">
        <f t="shared" si="0"/>
        <v/>
      </c>
      <c r="S31" s="15" t="str">
        <f t="shared" si="0"/>
        <v/>
      </c>
      <c r="T31" s="15" t="str">
        <f t="shared" si="0"/>
        <v/>
      </c>
      <c r="U31" s="15" t="str">
        <f t="shared" si="0"/>
        <v/>
      </c>
      <c r="V31" s="15" t="str">
        <f t="shared" si="0"/>
        <v/>
      </c>
      <c r="W31" s="15" t="str">
        <f t="shared" si="0"/>
        <v/>
      </c>
      <c r="X31" s="15" t="str">
        <f t="shared" si="0"/>
        <v/>
      </c>
      <c r="Y31" s="14" t="str">
        <f t="shared" si="0"/>
        <v/>
      </c>
      <c r="Z31" s="13" t="s">
        <v>5</v>
      </c>
      <c r="AA31" s="125" t="str">
        <f>TEXT(IF(SUM(M31:Y31),SUM(M31:Y31),""),"#0")&amp;"件　"</f>
        <v>件　</v>
      </c>
    </row>
    <row r="32" spans="1:27" s="5" customFormat="1" ht="39.9" customHeight="1" outlineLevel="1">
      <c r="I32" s="12" t="s">
        <v>4</v>
      </c>
      <c r="J32" s="11"/>
      <c r="K32" s="11"/>
      <c r="L32" s="10"/>
      <c r="M32" s="8">
        <f>IFERROR(SUM(M34:M38),"")</f>
        <v>0</v>
      </c>
      <c r="N32" s="8">
        <f>IFERROR(SUM(N34:N38),"")</f>
        <v>0</v>
      </c>
      <c r="O32" s="8">
        <f>IFERROR(SUM(O34:O38),"")</f>
        <v>0</v>
      </c>
      <c r="P32" s="8">
        <f>IFERROR(SUM(P34:P38),"")</f>
        <v>0</v>
      </c>
      <c r="Q32" s="8">
        <f>IFERROR(Q31*Q11,"")</f>
        <v>0</v>
      </c>
      <c r="R32" s="8">
        <f>IFERROR(R31*R11,"")</f>
        <v>0</v>
      </c>
      <c r="S32" s="8">
        <f t="shared" ref="S32:Y32" si="1">IFERROR(S31*S11,"")</f>
        <v>0</v>
      </c>
      <c r="T32" s="8">
        <f t="shared" si="1"/>
        <v>0</v>
      </c>
      <c r="U32" s="8">
        <f t="shared" si="1"/>
        <v>0</v>
      </c>
      <c r="V32" s="8">
        <f t="shared" si="1"/>
        <v>0</v>
      </c>
      <c r="W32" s="8">
        <f t="shared" si="1"/>
        <v>0</v>
      </c>
      <c r="X32" s="8">
        <f t="shared" si="1"/>
        <v>0</v>
      </c>
      <c r="Y32" s="7">
        <f t="shared" si="1"/>
        <v>0</v>
      </c>
      <c r="Z32" s="6" t="s">
        <v>3</v>
      </c>
      <c r="AA32" s="126" t="str">
        <f>"　\"&amp;TEXT(IF(SUM(M32:Y32),SUM(M32:Y32),""),"#,##0")</f>
        <v>　\</v>
      </c>
    </row>
    <row r="33" spans="9:16" s="2" customFormat="1" ht="32.4" outlineLevel="1">
      <c r="I33" s="85" t="s">
        <v>105</v>
      </c>
      <c r="J33" s="145"/>
      <c r="K33" s="145"/>
      <c r="L33" s="145"/>
      <c r="M33" s="169">
        <v>5270</v>
      </c>
      <c r="N33" s="171"/>
      <c r="O33" s="171"/>
      <c r="P33" s="169"/>
    </row>
    <row r="34" spans="9:16" outlineLevel="1">
      <c r="I34" s="5"/>
      <c r="J34" s="5"/>
      <c r="K34" s="5"/>
      <c r="L34" s="170">
        <v>1</v>
      </c>
      <c r="M34" s="169"/>
      <c r="N34" s="169"/>
      <c r="O34" s="169"/>
      <c r="P34" s="169" t="str">
        <f t="shared" ref="P34" si="2">IF($K$13&lt;="",IF(P$13="","",P$12),$M$33)</f>
        <v/>
      </c>
    </row>
    <row r="35" spans="9:16" outlineLevel="1">
      <c r="L35" s="170">
        <v>2</v>
      </c>
      <c r="M35" s="169"/>
      <c r="N35" s="169"/>
      <c r="O35" s="169"/>
      <c r="P35" s="169" t="str">
        <f t="shared" ref="P35" si="3">IF($K$16&lt;="",IF(P$16="","",P$12),$M$33)</f>
        <v/>
      </c>
    </row>
    <row r="36" spans="9:16" outlineLevel="1">
      <c r="L36" s="170">
        <v>3</v>
      </c>
      <c r="M36" s="169"/>
      <c r="N36" s="169"/>
      <c r="O36" s="169"/>
      <c r="P36" s="169" t="str">
        <f t="shared" ref="P36" si="4">IF($K$19&lt;="",IF(P$19="","",P$12),$M$33)</f>
        <v/>
      </c>
    </row>
    <row r="37" spans="9:16" outlineLevel="1">
      <c r="L37" s="170">
        <v>4</v>
      </c>
      <c r="M37" s="169"/>
      <c r="N37" s="169"/>
      <c r="O37" s="169"/>
      <c r="P37" s="169" t="str">
        <f t="shared" ref="P37" si="5">IF($K$22&lt;="",IF(P$22="","",P$12),$M$33)</f>
        <v/>
      </c>
    </row>
    <row r="38" spans="9:16" outlineLevel="1">
      <c r="L38" s="170">
        <v>5</v>
      </c>
      <c r="M38" s="169"/>
      <c r="N38" s="169"/>
      <c r="O38" s="169"/>
      <c r="P38" s="169" t="str">
        <f t="shared" ref="P38" si="6">IF($K$25&lt;="",IF(P$25="","",P$12),$M$33)</f>
        <v/>
      </c>
    </row>
  </sheetData>
  <protectedRanges>
    <protectedRange sqref="C13:J27 L13:AA27" name="入力範囲"/>
    <protectedRange sqref="K13:K27" name="入力範囲_2"/>
  </protectedRanges>
  <mergeCells count="116">
    <mergeCell ref="N2:Q2"/>
    <mergeCell ref="N3:Q3"/>
    <mergeCell ref="C5:F5"/>
    <mergeCell ref="P5:Q5"/>
    <mergeCell ref="A9:A12"/>
    <mergeCell ref="B9:E12"/>
    <mergeCell ref="Q11:Q12"/>
    <mergeCell ref="X3:Z3"/>
    <mergeCell ref="X11:X12"/>
    <mergeCell ref="Y11:Y12"/>
    <mergeCell ref="S11:S12"/>
    <mergeCell ref="T11:T12"/>
    <mergeCell ref="U11:U12"/>
    <mergeCell ref="V11:V12"/>
    <mergeCell ref="W11:W12"/>
    <mergeCell ref="R11:R12"/>
    <mergeCell ref="C17:E17"/>
    <mergeCell ref="T16:T18"/>
    <mergeCell ref="U16:U18"/>
    <mergeCell ref="V16:V18"/>
    <mergeCell ref="W16:W18"/>
    <mergeCell ref="X16:X18"/>
    <mergeCell ref="Y16:Y18"/>
    <mergeCell ref="C19:E19"/>
    <mergeCell ref="F19:F21"/>
    <mergeCell ref="G19:H19"/>
    <mergeCell ref="I19:J21"/>
    <mergeCell ref="M19:M21"/>
    <mergeCell ref="N19:N21"/>
    <mergeCell ref="O19:O21"/>
    <mergeCell ref="P19:P21"/>
    <mergeCell ref="N16:N18"/>
    <mergeCell ref="O16:O18"/>
    <mergeCell ref="P16:P18"/>
    <mergeCell ref="W19:W21"/>
    <mergeCell ref="X19:X21"/>
    <mergeCell ref="Y19:Y21"/>
    <mergeCell ref="W13:W15"/>
    <mergeCell ref="X13:X15"/>
    <mergeCell ref="Y13:Y15"/>
    <mergeCell ref="Z13:AA15"/>
    <mergeCell ref="C14:E14"/>
    <mergeCell ref="C16:E16"/>
    <mergeCell ref="F16:F18"/>
    <mergeCell ref="G16:H16"/>
    <mergeCell ref="I16:J18"/>
    <mergeCell ref="M16:M18"/>
    <mergeCell ref="Q13:Q15"/>
    <mergeCell ref="R13:R15"/>
    <mergeCell ref="S13:S15"/>
    <mergeCell ref="T13:T15"/>
    <mergeCell ref="U13:U15"/>
    <mergeCell ref="V13:V15"/>
    <mergeCell ref="Z16:AA18"/>
    <mergeCell ref="C13:E13"/>
    <mergeCell ref="F13:F15"/>
    <mergeCell ref="I13:J15"/>
    <mergeCell ref="L13:L27"/>
    <mergeCell ref="M13:M15"/>
    <mergeCell ref="N13:N15"/>
    <mergeCell ref="O13:O15"/>
    <mergeCell ref="C26:E26"/>
    <mergeCell ref="Q25:Q27"/>
    <mergeCell ref="R25:R27"/>
    <mergeCell ref="S25:S27"/>
    <mergeCell ref="T25:T27"/>
    <mergeCell ref="U25:U27"/>
    <mergeCell ref="U19:U21"/>
    <mergeCell ref="V19:V21"/>
    <mergeCell ref="Z22:AA24"/>
    <mergeCell ref="C23:E23"/>
    <mergeCell ref="W22:W24"/>
    <mergeCell ref="X22:X24"/>
    <mergeCell ref="Y22:Y24"/>
    <mergeCell ref="C25:E25"/>
    <mergeCell ref="F25:F27"/>
    <mergeCell ref="C20:E20"/>
    <mergeCell ref="C22:E22"/>
    <mergeCell ref="F22:F24"/>
    <mergeCell ref="G22:H22"/>
    <mergeCell ref="I22:J24"/>
    <mergeCell ref="M22:M24"/>
    <mergeCell ref="V25:V27"/>
    <mergeCell ref="G25:H25"/>
    <mergeCell ref="I25:J27"/>
    <mergeCell ref="K13:K15"/>
    <mergeCell ref="K16:K18"/>
    <mergeCell ref="K19:K21"/>
    <mergeCell ref="K22:K24"/>
    <mergeCell ref="K25:K27"/>
    <mergeCell ref="S16:S18"/>
    <mergeCell ref="Q19:Q21"/>
    <mergeCell ref="R19:R21"/>
    <mergeCell ref="S19:S21"/>
    <mergeCell ref="P13:P15"/>
    <mergeCell ref="Q16:Q18"/>
    <mergeCell ref="R16:R18"/>
    <mergeCell ref="N22:N24"/>
    <mergeCell ref="O22:O24"/>
    <mergeCell ref="P22:P24"/>
    <mergeCell ref="Q22:Q24"/>
    <mergeCell ref="R22:R24"/>
    <mergeCell ref="S22:S24"/>
    <mergeCell ref="M25:M27"/>
    <mergeCell ref="N25:N27"/>
    <mergeCell ref="O25:O27"/>
    <mergeCell ref="P25:P27"/>
    <mergeCell ref="Z19:AA21"/>
    <mergeCell ref="T19:T21"/>
    <mergeCell ref="W25:W27"/>
    <mergeCell ref="X25:X27"/>
    <mergeCell ref="Y25:Y27"/>
    <mergeCell ref="Z25:AA27"/>
    <mergeCell ref="T22:T24"/>
    <mergeCell ref="U22:U24"/>
    <mergeCell ref="V22:V24"/>
  </mergeCells>
  <phoneticPr fontId="2"/>
  <dataValidations count="5">
    <dataValidation type="list" allowBlank="1" showInputMessage="1" showErrorMessage="1" sqref="F13:F30" xr:uid="{CC70AA03-9A3A-4000-A0B5-155CA1CDEF76}">
      <formula1>"男,女"</formula1>
    </dataValidation>
    <dataValidation type="list" allowBlank="1" showInputMessage="1" sqref="Z13 Z16 Z19 Z22 Z25" xr:uid="{ADA07D3F-25E1-49EB-9576-1D3D1E2E1516}">
      <formula1>"英語,ポルトガル語,中国語,スペイン,インドネシア語,タガログ語,ベトナム語"</formula1>
    </dataValidation>
    <dataValidation type="list" allowBlank="1" showInputMessage="1" sqref="I13:J30 K28:K30" xr:uid="{9A01ADB8-11D4-4E63-AD7B-702D088F43A9}">
      <formula1>"ア,イ,ウ,エ,オ"</formula1>
    </dataValidation>
    <dataValidation type="list" allowBlank="1" showInputMessage="1" showErrorMessage="1" error="「○」ご記入ください" sqref="M13:M30 O13:Y30 N13:N28 N30" xr:uid="{5ADE2A59-6FEA-4B63-BF4A-DF3E11B115DF}">
      <formula1>"○"</formula1>
    </dataValidation>
    <dataValidation type="list" allowBlank="1" showInputMessage="1" showErrorMessage="1" error="「○」でご入力ください。" sqref="K13:K27" xr:uid="{95DC13A4-9D9A-4B99-9374-9984954E6766}">
      <formula1>"○"</formula1>
    </dataValidation>
  </dataValidations>
  <pageMargins left="0.43307086614173229" right="0.19685039370078741" top="0.35433070866141736" bottom="0.35433070866141736" header="0.31496062992125984" footer="0.31496062992125984"/>
  <pageSetup paperSize="9" scale="4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6</xdr:col>
                    <xdr:colOff>144780</xdr:colOff>
                    <xdr:row>13</xdr:row>
                    <xdr:rowOff>0</xdr:rowOff>
                  </from>
                  <to>
                    <xdr:col>7</xdr:col>
                    <xdr:colOff>259080</xdr:colOff>
                    <xdr:row>13</xdr:row>
                    <xdr:rowOff>472440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6</xdr:col>
                    <xdr:colOff>152400</xdr:colOff>
                    <xdr:row>13</xdr:row>
                    <xdr:rowOff>662940</xdr:rowOff>
                  </from>
                  <to>
                    <xdr:col>7</xdr:col>
                    <xdr:colOff>266700</xdr:colOff>
                    <xdr:row>14</xdr:row>
                    <xdr:rowOff>114300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6</xdr:col>
                    <xdr:colOff>144780</xdr:colOff>
                    <xdr:row>15</xdr:row>
                    <xdr:rowOff>373380</xdr:rowOff>
                  </from>
                  <to>
                    <xdr:col>7</xdr:col>
                    <xdr:colOff>259080</xdr:colOff>
                    <xdr:row>16</xdr:row>
                    <xdr:rowOff>457200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6</xdr:col>
                    <xdr:colOff>144780</xdr:colOff>
                    <xdr:row>16</xdr:row>
                    <xdr:rowOff>655320</xdr:rowOff>
                  </from>
                  <to>
                    <xdr:col>7</xdr:col>
                    <xdr:colOff>259080</xdr:colOff>
                    <xdr:row>17</xdr:row>
                    <xdr:rowOff>106680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6</xdr:col>
                    <xdr:colOff>152400</xdr:colOff>
                    <xdr:row>18</xdr:row>
                    <xdr:rowOff>342900</xdr:rowOff>
                  </from>
                  <to>
                    <xdr:col>7</xdr:col>
                    <xdr:colOff>266700</xdr:colOff>
                    <xdr:row>19</xdr:row>
                    <xdr:rowOff>426720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6</xdr:col>
                    <xdr:colOff>152400</xdr:colOff>
                    <xdr:row>19</xdr:row>
                    <xdr:rowOff>624840</xdr:rowOff>
                  </from>
                  <to>
                    <xdr:col>7</xdr:col>
                    <xdr:colOff>266700</xdr:colOff>
                    <xdr:row>20</xdr:row>
                    <xdr:rowOff>68580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6</xdr:col>
                    <xdr:colOff>144780</xdr:colOff>
                    <xdr:row>21</xdr:row>
                    <xdr:rowOff>342900</xdr:rowOff>
                  </from>
                  <to>
                    <xdr:col>7</xdr:col>
                    <xdr:colOff>259080</xdr:colOff>
                    <xdr:row>22</xdr:row>
                    <xdr:rowOff>434340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6</xdr:col>
                    <xdr:colOff>152400</xdr:colOff>
                    <xdr:row>22</xdr:row>
                    <xdr:rowOff>624840</xdr:rowOff>
                  </from>
                  <to>
                    <xdr:col>7</xdr:col>
                    <xdr:colOff>266700</xdr:colOff>
                    <xdr:row>23</xdr:row>
                    <xdr:rowOff>76200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6</xdr:col>
                    <xdr:colOff>137160</xdr:colOff>
                    <xdr:row>24</xdr:row>
                    <xdr:rowOff>335280</xdr:rowOff>
                  </from>
                  <to>
                    <xdr:col>7</xdr:col>
                    <xdr:colOff>251460</xdr:colOff>
                    <xdr:row>25</xdr:row>
                    <xdr:rowOff>419100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6</xdr:col>
                    <xdr:colOff>137160</xdr:colOff>
                    <xdr:row>25</xdr:row>
                    <xdr:rowOff>617220</xdr:rowOff>
                  </from>
                  <to>
                    <xdr:col>7</xdr:col>
                    <xdr:colOff>251460</xdr:colOff>
                    <xdr:row>26</xdr:row>
                    <xdr:rowOff>60960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C5C91-C3FD-4ECB-9047-433E87E3EA33}">
  <sheetPr transitionEvaluation="1"/>
  <dimension ref="A1:AA38"/>
  <sheetViews>
    <sheetView showGridLines="0" showZeros="0" view="pageBreakPreview" zoomScale="50" zoomScaleNormal="100" zoomScaleSheetLayoutView="50" workbookViewId="0">
      <selection activeCell="C13" sqref="C13:E13"/>
    </sheetView>
  </sheetViews>
  <sheetFormatPr defaultColWidth="8.90625" defaultRowHeight="18" outlineLevelRow="1"/>
  <cols>
    <col min="1" max="1" width="8.54296875" style="1" customWidth="1"/>
    <col min="2" max="2" width="4.81640625" style="1" customWidth="1"/>
    <col min="3" max="3" width="18.36328125" style="1" customWidth="1"/>
    <col min="4" max="4" width="3.36328125" style="1" customWidth="1"/>
    <col min="5" max="5" width="16.54296875" style="1" customWidth="1"/>
    <col min="6" max="6" width="6.36328125" style="1" bestFit="1" customWidth="1"/>
    <col min="7" max="7" width="6.36328125" style="1" customWidth="1"/>
    <col min="8" max="8" width="18.36328125" style="1" customWidth="1"/>
    <col min="9" max="10" width="5" style="1" customWidth="1"/>
    <col min="11" max="12" width="5.81640625" style="1" customWidth="1"/>
    <col min="13" max="16" width="12.81640625" style="1" customWidth="1"/>
    <col min="17" max="25" width="12.08984375" style="1" customWidth="1"/>
    <col min="26" max="26" width="2.36328125" style="1" customWidth="1"/>
    <col min="27" max="27" width="14.81640625" style="1" customWidth="1"/>
    <col min="28" max="30" width="5" style="1" customWidth="1"/>
    <col min="31" max="16384" width="8.90625" style="1"/>
  </cols>
  <sheetData>
    <row r="1" spans="1:27" ht="36.75" customHeight="1">
      <c r="A1" s="69" t="s">
        <v>63</v>
      </c>
      <c r="B1" s="65"/>
      <c r="C1" s="65"/>
      <c r="D1" s="65"/>
      <c r="E1" s="65"/>
      <c r="F1" s="65"/>
      <c r="G1" s="65"/>
      <c r="H1" s="65"/>
      <c r="I1" s="65"/>
      <c r="J1" s="65"/>
      <c r="K1" s="65"/>
      <c r="L1" s="65"/>
      <c r="M1" s="65"/>
      <c r="N1" s="65"/>
      <c r="O1" s="65"/>
      <c r="P1" s="65"/>
      <c r="Q1" s="65"/>
      <c r="T1" s="65"/>
      <c r="X1" s="85" t="s">
        <v>100</v>
      </c>
      <c r="Y1" s="147"/>
      <c r="Z1" s="147"/>
      <c r="AA1" s="148"/>
    </row>
    <row r="2" spans="1:27" ht="15" customHeight="1">
      <c r="A2" s="69"/>
      <c r="B2" s="65"/>
      <c r="C2" s="65"/>
      <c r="D2" s="65"/>
      <c r="E2" s="65"/>
      <c r="F2" s="65"/>
      <c r="G2" s="65"/>
      <c r="H2" s="65"/>
      <c r="I2" s="65"/>
      <c r="J2" s="77"/>
      <c r="K2" s="77"/>
      <c r="L2" s="73"/>
      <c r="M2" s="73"/>
      <c r="N2" s="341"/>
      <c r="O2" s="341"/>
      <c r="P2" s="341"/>
      <c r="Q2" s="341"/>
      <c r="S2" s="78"/>
      <c r="T2" s="79"/>
      <c r="U2" s="80"/>
      <c r="V2" s="65"/>
    </row>
    <row r="3" spans="1:27" ht="60" customHeight="1">
      <c r="A3" s="69" t="s">
        <v>88</v>
      </c>
      <c r="C3" s="65"/>
      <c r="D3" s="65"/>
      <c r="E3" s="65"/>
      <c r="F3" s="65"/>
      <c r="G3" s="65"/>
      <c r="H3" s="65"/>
      <c r="I3" s="65"/>
      <c r="J3" s="81"/>
      <c r="K3" s="81"/>
      <c r="L3" s="82"/>
      <c r="M3" s="73"/>
      <c r="N3" s="320"/>
      <c r="O3" s="320"/>
      <c r="P3" s="320"/>
      <c r="Q3" s="320"/>
      <c r="S3" s="78"/>
      <c r="T3" s="79"/>
      <c r="U3" s="65"/>
      <c r="V3" s="65"/>
      <c r="W3" s="65"/>
      <c r="X3" s="326">
        <f ca="1">'1-5人'!W1</f>
        <v>45469</v>
      </c>
      <c r="Y3" s="326"/>
      <c r="Z3" s="326"/>
      <c r="AA3" s="70" t="s">
        <v>61</v>
      </c>
    </row>
    <row r="4" spans="1:27" ht="60" customHeight="1">
      <c r="A4" s="68" t="s">
        <v>58</v>
      </c>
      <c r="B4" s="87" t="s">
        <v>52</v>
      </c>
      <c r="C4" s="67" t="s">
        <v>57</v>
      </c>
      <c r="D4" s="65"/>
      <c r="E4" s="65"/>
      <c r="F4" s="65"/>
      <c r="G4" s="65"/>
      <c r="H4" s="65"/>
      <c r="I4" s="65"/>
      <c r="R4" s="23"/>
      <c r="S4" s="78"/>
      <c r="T4" s="79"/>
      <c r="U4" s="23"/>
      <c r="V4" s="23"/>
      <c r="W4" s="23"/>
      <c r="X4" s="23"/>
    </row>
    <row r="5" spans="1:27" ht="60" customHeight="1">
      <c r="A5" s="86" t="s">
        <v>85</v>
      </c>
      <c r="B5" s="149" t="s">
        <v>54</v>
      </c>
      <c r="C5" s="319" t="s">
        <v>89</v>
      </c>
      <c r="D5" s="319"/>
      <c r="E5" s="319"/>
      <c r="F5" s="319"/>
      <c r="G5" s="154"/>
      <c r="H5" s="154"/>
      <c r="I5" s="154"/>
      <c r="J5" s="72"/>
      <c r="K5" s="72"/>
      <c r="L5" s="73"/>
      <c r="M5" s="74"/>
      <c r="N5" s="75"/>
      <c r="O5" s="76"/>
      <c r="P5" s="321"/>
      <c r="Q5" s="321"/>
      <c r="S5" s="79"/>
      <c r="T5" s="79"/>
      <c r="U5" s="23"/>
      <c r="W5" s="83"/>
      <c r="X5" s="84"/>
    </row>
    <row r="6" spans="1:27" ht="60" customHeight="1">
      <c r="A6" s="156" t="s">
        <v>75</v>
      </c>
      <c r="C6" s="22"/>
      <c r="D6" s="128"/>
      <c r="E6" s="128"/>
      <c r="F6" s="128"/>
      <c r="G6" s="128"/>
      <c r="H6" s="65"/>
      <c r="I6" s="63"/>
      <c r="S6" s="79"/>
      <c r="T6" s="79"/>
      <c r="U6" s="23"/>
      <c r="W6" s="83"/>
      <c r="X6" s="84"/>
    </row>
    <row r="7" spans="1:27" ht="36.75" customHeight="1">
      <c r="A7" s="63" t="s">
        <v>76</v>
      </c>
      <c r="F7" s="62"/>
      <c r="G7" s="62"/>
      <c r="H7" s="62"/>
    </row>
    <row r="8" spans="1:27" ht="20.100000000000001" customHeight="1">
      <c r="A8" s="23"/>
      <c r="B8" s="23"/>
      <c r="C8" s="23"/>
      <c r="D8" s="23"/>
      <c r="E8" s="23"/>
      <c r="F8" s="23"/>
      <c r="G8" s="23"/>
      <c r="H8" s="23"/>
      <c r="M8" s="124"/>
      <c r="N8" s="124"/>
      <c r="O8" s="124"/>
      <c r="P8" s="124"/>
      <c r="Q8" s="61"/>
      <c r="R8" s="23"/>
      <c r="S8" s="23"/>
      <c r="T8" s="23"/>
      <c r="U8" s="23"/>
      <c r="V8" s="23"/>
      <c r="W8" s="23"/>
      <c r="X8" s="23"/>
      <c r="Y8" s="23"/>
    </row>
    <row r="9" spans="1:27" ht="20.25" customHeight="1">
      <c r="A9" s="316" t="s">
        <v>74</v>
      </c>
      <c r="B9" s="211" t="s">
        <v>90</v>
      </c>
      <c r="C9" s="212"/>
      <c r="D9" s="212"/>
      <c r="E9" s="213"/>
      <c r="F9" s="33"/>
      <c r="G9" s="31"/>
      <c r="H9" s="56"/>
      <c r="I9" s="42"/>
      <c r="J9" s="30"/>
      <c r="K9" s="30"/>
      <c r="L9" s="56" t="s">
        <v>45</v>
      </c>
      <c r="M9" s="60" t="s">
        <v>44</v>
      </c>
      <c r="N9" s="54"/>
      <c r="O9" s="54"/>
      <c r="P9" s="53"/>
      <c r="Q9" s="59" t="s">
        <v>43</v>
      </c>
      <c r="R9" s="59" t="s">
        <v>42</v>
      </c>
      <c r="S9" s="59" t="s">
        <v>41</v>
      </c>
      <c r="T9" s="59" t="s">
        <v>40</v>
      </c>
      <c r="U9" s="59" t="s">
        <v>39</v>
      </c>
      <c r="V9" s="59" t="s">
        <v>38</v>
      </c>
      <c r="W9" s="59" t="s">
        <v>37</v>
      </c>
      <c r="X9" s="59" t="s">
        <v>36</v>
      </c>
      <c r="Y9" s="59" t="s">
        <v>35</v>
      </c>
      <c r="Z9" s="58"/>
      <c r="AA9" s="57"/>
    </row>
    <row r="10" spans="1:27" ht="43.5" customHeight="1">
      <c r="A10" s="317"/>
      <c r="B10" s="214"/>
      <c r="C10" s="215"/>
      <c r="D10" s="215"/>
      <c r="E10" s="216"/>
      <c r="F10" s="151" t="s">
        <v>34</v>
      </c>
      <c r="G10" s="153" t="s">
        <v>84</v>
      </c>
      <c r="H10" s="152"/>
      <c r="I10" s="48" t="s">
        <v>32</v>
      </c>
      <c r="J10" s="45"/>
      <c r="K10" s="45" t="s">
        <v>102</v>
      </c>
      <c r="L10" s="56" t="s">
        <v>31</v>
      </c>
      <c r="M10" s="55" t="s">
        <v>30</v>
      </c>
      <c r="N10" s="54"/>
      <c r="O10" s="54"/>
      <c r="P10" s="53"/>
      <c r="Q10" s="52" t="s">
        <v>29</v>
      </c>
      <c r="R10" s="52" t="s">
        <v>28</v>
      </c>
      <c r="S10" s="52" t="s">
        <v>27</v>
      </c>
      <c r="T10" s="52" t="s">
        <v>26</v>
      </c>
      <c r="U10" s="52" t="s">
        <v>25</v>
      </c>
      <c r="V10" s="52" t="s">
        <v>24</v>
      </c>
      <c r="W10" s="51" t="s">
        <v>23</v>
      </c>
      <c r="X10" s="51" t="s">
        <v>22</v>
      </c>
      <c r="Y10" s="51" t="s">
        <v>21</v>
      </c>
      <c r="Z10" s="50" t="s">
        <v>20</v>
      </c>
      <c r="AA10" s="49"/>
    </row>
    <row r="11" spans="1:27" ht="18" customHeight="1">
      <c r="A11" s="317"/>
      <c r="B11" s="214"/>
      <c r="C11" s="215"/>
      <c r="D11" s="215"/>
      <c r="E11" s="216"/>
      <c r="F11" s="100" t="s">
        <v>66</v>
      </c>
      <c r="G11" s="23"/>
      <c r="H11" s="40"/>
      <c r="I11" s="46" t="s">
        <v>19</v>
      </c>
      <c r="J11" s="45"/>
      <c r="K11" s="45" t="s">
        <v>103</v>
      </c>
      <c r="L11" s="44" t="s">
        <v>18</v>
      </c>
      <c r="M11" s="176" t="s">
        <v>17</v>
      </c>
      <c r="N11" s="176" t="s">
        <v>16</v>
      </c>
      <c r="O11" s="176" t="s">
        <v>15</v>
      </c>
      <c r="P11" s="176" t="s">
        <v>14</v>
      </c>
      <c r="Q11" s="312">
        <v>1650</v>
      </c>
      <c r="R11" s="312">
        <v>4950</v>
      </c>
      <c r="S11" s="312">
        <v>1870</v>
      </c>
      <c r="T11" s="312">
        <v>1980</v>
      </c>
      <c r="U11" s="312">
        <v>880</v>
      </c>
      <c r="V11" s="314">
        <v>1100</v>
      </c>
      <c r="W11" s="314">
        <v>1210</v>
      </c>
      <c r="X11" s="312">
        <v>3300</v>
      </c>
      <c r="Y11" s="312">
        <v>3300</v>
      </c>
      <c r="Z11" s="42"/>
      <c r="AA11" s="41"/>
    </row>
    <row r="12" spans="1:27" ht="21.75" customHeight="1">
      <c r="A12" s="318"/>
      <c r="B12" s="217"/>
      <c r="C12" s="218"/>
      <c r="D12" s="218"/>
      <c r="E12" s="219"/>
      <c r="F12" s="27"/>
      <c r="G12" s="23"/>
      <c r="H12" s="40"/>
      <c r="I12" s="39" t="s">
        <v>13</v>
      </c>
      <c r="J12" s="38"/>
      <c r="K12" s="38" t="s">
        <v>104</v>
      </c>
      <c r="L12" s="37" t="s">
        <v>12</v>
      </c>
      <c r="M12" s="177">
        <v>5300</v>
      </c>
      <c r="N12" s="177">
        <v>5800</v>
      </c>
      <c r="O12" s="177">
        <v>7000</v>
      </c>
      <c r="P12" s="177">
        <v>7500</v>
      </c>
      <c r="Q12" s="313"/>
      <c r="R12" s="313"/>
      <c r="S12" s="313"/>
      <c r="T12" s="313"/>
      <c r="U12" s="313"/>
      <c r="V12" s="315"/>
      <c r="W12" s="315"/>
      <c r="X12" s="313"/>
      <c r="Y12" s="313"/>
      <c r="Z12" s="35"/>
      <c r="AA12" s="34"/>
    </row>
    <row r="13" spans="1:27" ht="30" customHeight="1">
      <c r="A13" s="142"/>
      <c r="B13" s="175" t="s">
        <v>106</v>
      </c>
      <c r="C13" s="198"/>
      <c r="D13" s="198"/>
      <c r="E13" s="199"/>
      <c r="F13" s="226"/>
      <c r="G13" s="90"/>
      <c r="H13" s="91"/>
      <c r="I13" s="231"/>
      <c r="J13" s="232"/>
      <c r="K13" s="186"/>
      <c r="L13" s="260"/>
      <c r="M13" s="220"/>
      <c r="N13" s="220"/>
      <c r="O13" s="220"/>
      <c r="P13" s="223"/>
      <c r="Q13" s="223"/>
      <c r="R13" s="223"/>
      <c r="S13" s="223"/>
      <c r="T13" s="223"/>
      <c r="U13" s="223"/>
      <c r="V13" s="223"/>
      <c r="W13" s="223"/>
      <c r="X13" s="223"/>
      <c r="Y13" s="223"/>
      <c r="Z13" s="237"/>
      <c r="AA13" s="238"/>
    </row>
    <row r="14" spans="1:27" ht="80.099999999999994" customHeight="1">
      <c r="A14" s="143">
        <v>31</v>
      </c>
      <c r="B14" s="28" t="s">
        <v>10</v>
      </c>
      <c r="C14" s="288"/>
      <c r="D14" s="288"/>
      <c r="E14" s="289"/>
      <c r="F14" s="227"/>
      <c r="G14" s="96"/>
      <c r="H14" s="103" t="s">
        <v>70</v>
      </c>
      <c r="I14" s="233"/>
      <c r="J14" s="234"/>
      <c r="K14" s="187"/>
      <c r="L14" s="261"/>
      <c r="M14" s="221"/>
      <c r="N14" s="221"/>
      <c r="O14" s="221"/>
      <c r="P14" s="224"/>
      <c r="Q14" s="224"/>
      <c r="R14" s="224"/>
      <c r="S14" s="224"/>
      <c r="T14" s="224"/>
      <c r="U14" s="224"/>
      <c r="V14" s="224"/>
      <c r="W14" s="224"/>
      <c r="X14" s="224"/>
      <c r="Y14" s="224"/>
      <c r="Z14" s="239"/>
      <c r="AA14" s="240"/>
    </row>
    <row r="15" spans="1:27" ht="35.1" customHeight="1">
      <c r="A15" s="144"/>
      <c r="B15" s="26" t="s">
        <v>8</v>
      </c>
      <c r="C15" s="101"/>
      <c r="D15" s="123" t="s">
        <v>7</v>
      </c>
      <c r="E15" s="102"/>
      <c r="F15" s="228"/>
      <c r="G15" s="94"/>
      <c r="H15" s="162"/>
      <c r="I15" s="235"/>
      <c r="J15" s="236"/>
      <c r="K15" s="263"/>
      <c r="L15" s="261"/>
      <c r="M15" s="222"/>
      <c r="N15" s="222"/>
      <c r="O15" s="222"/>
      <c r="P15" s="225"/>
      <c r="Q15" s="225"/>
      <c r="R15" s="225"/>
      <c r="S15" s="225"/>
      <c r="T15" s="225"/>
      <c r="U15" s="225"/>
      <c r="V15" s="225"/>
      <c r="W15" s="225"/>
      <c r="X15" s="225"/>
      <c r="Y15" s="225"/>
      <c r="Z15" s="239"/>
      <c r="AA15" s="240"/>
    </row>
    <row r="16" spans="1:27" ht="30" customHeight="1">
      <c r="A16" s="142"/>
      <c r="B16" s="175" t="s">
        <v>106</v>
      </c>
      <c r="C16" s="198"/>
      <c r="D16" s="198"/>
      <c r="E16" s="199"/>
      <c r="F16" s="226"/>
      <c r="G16" s="229"/>
      <c r="H16" s="230"/>
      <c r="I16" s="231"/>
      <c r="J16" s="232"/>
      <c r="K16" s="186"/>
      <c r="L16" s="261"/>
      <c r="M16" s="220"/>
      <c r="N16" s="220"/>
      <c r="O16" s="220"/>
      <c r="P16" s="223"/>
      <c r="Q16" s="223"/>
      <c r="R16" s="223"/>
      <c r="S16" s="223"/>
      <c r="T16" s="223"/>
      <c r="U16" s="223"/>
      <c r="V16" s="223"/>
      <c r="W16" s="223"/>
      <c r="X16" s="223"/>
      <c r="Y16" s="223"/>
      <c r="Z16" s="237"/>
      <c r="AA16" s="238"/>
    </row>
    <row r="17" spans="1:27" ht="80.099999999999994" customHeight="1">
      <c r="A17" s="143">
        <f>A14+1</f>
        <v>32</v>
      </c>
      <c r="B17" s="28" t="s">
        <v>10</v>
      </c>
      <c r="C17" s="288"/>
      <c r="D17" s="288"/>
      <c r="E17" s="289"/>
      <c r="F17" s="227"/>
      <c r="G17" s="96"/>
      <c r="H17" s="104" t="s">
        <v>70</v>
      </c>
      <c r="I17" s="233"/>
      <c r="J17" s="234"/>
      <c r="K17" s="187"/>
      <c r="L17" s="261"/>
      <c r="M17" s="221"/>
      <c r="N17" s="221"/>
      <c r="O17" s="221"/>
      <c r="P17" s="224"/>
      <c r="Q17" s="224"/>
      <c r="R17" s="224"/>
      <c r="S17" s="224"/>
      <c r="T17" s="224"/>
      <c r="U17" s="224"/>
      <c r="V17" s="224"/>
      <c r="W17" s="224"/>
      <c r="X17" s="224"/>
      <c r="Y17" s="224"/>
      <c r="Z17" s="239"/>
      <c r="AA17" s="240"/>
    </row>
    <row r="18" spans="1:27" ht="35.1" customHeight="1">
      <c r="A18" s="144"/>
      <c r="B18" s="26" t="s">
        <v>8</v>
      </c>
      <c r="C18" s="101"/>
      <c r="D18" s="123" t="s">
        <v>7</v>
      </c>
      <c r="E18" s="102"/>
      <c r="F18" s="228"/>
      <c r="G18" s="94"/>
      <c r="H18" s="162"/>
      <c r="I18" s="235"/>
      <c r="J18" s="236"/>
      <c r="K18" s="263"/>
      <c r="L18" s="261"/>
      <c r="M18" s="222"/>
      <c r="N18" s="222"/>
      <c r="O18" s="222"/>
      <c r="P18" s="225"/>
      <c r="Q18" s="225"/>
      <c r="R18" s="225"/>
      <c r="S18" s="225"/>
      <c r="T18" s="225"/>
      <c r="U18" s="225"/>
      <c r="V18" s="225"/>
      <c r="W18" s="225"/>
      <c r="X18" s="225"/>
      <c r="Y18" s="225"/>
      <c r="Z18" s="239"/>
      <c r="AA18" s="240"/>
    </row>
    <row r="19" spans="1:27" ht="30" customHeight="1">
      <c r="A19" s="142"/>
      <c r="B19" s="175" t="s">
        <v>106</v>
      </c>
      <c r="C19" s="198"/>
      <c r="D19" s="198"/>
      <c r="E19" s="199"/>
      <c r="F19" s="226"/>
      <c r="G19" s="229"/>
      <c r="H19" s="230"/>
      <c r="I19" s="231"/>
      <c r="J19" s="232"/>
      <c r="K19" s="186"/>
      <c r="L19" s="261"/>
      <c r="M19" s="220"/>
      <c r="N19" s="220"/>
      <c r="O19" s="220"/>
      <c r="P19" s="223"/>
      <c r="Q19" s="223"/>
      <c r="R19" s="223"/>
      <c r="S19" s="223"/>
      <c r="T19" s="223"/>
      <c r="U19" s="223"/>
      <c r="V19" s="223"/>
      <c r="W19" s="223"/>
      <c r="X19" s="223"/>
      <c r="Y19" s="223"/>
      <c r="Z19" s="237"/>
      <c r="AA19" s="238"/>
    </row>
    <row r="20" spans="1:27" ht="80.099999999999994" customHeight="1">
      <c r="A20" s="143">
        <f>A17+1</f>
        <v>33</v>
      </c>
      <c r="B20" s="28" t="s">
        <v>10</v>
      </c>
      <c r="C20" s="288"/>
      <c r="D20" s="288"/>
      <c r="E20" s="289"/>
      <c r="F20" s="227"/>
      <c r="G20" s="96"/>
      <c r="H20" s="104" t="s">
        <v>9</v>
      </c>
      <c r="I20" s="233"/>
      <c r="J20" s="234"/>
      <c r="K20" s="187"/>
      <c r="L20" s="261"/>
      <c r="M20" s="221"/>
      <c r="N20" s="221"/>
      <c r="O20" s="221"/>
      <c r="P20" s="224"/>
      <c r="Q20" s="224"/>
      <c r="R20" s="224"/>
      <c r="S20" s="224"/>
      <c r="T20" s="224"/>
      <c r="U20" s="224"/>
      <c r="V20" s="224"/>
      <c r="W20" s="224"/>
      <c r="X20" s="224"/>
      <c r="Y20" s="224"/>
      <c r="Z20" s="239"/>
      <c r="AA20" s="240"/>
    </row>
    <row r="21" spans="1:27" ht="35.1" customHeight="1">
      <c r="A21" s="144"/>
      <c r="B21" s="26" t="s">
        <v>8</v>
      </c>
      <c r="C21" s="101"/>
      <c r="D21" s="123" t="s">
        <v>7</v>
      </c>
      <c r="E21" s="102"/>
      <c r="F21" s="228"/>
      <c r="G21" s="94"/>
      <c r="H21" s="162"/>
      <c r="I21" s="235"/>
      <c r="J21" s="236"/>
      <c r="K21" s="263"/>
      <c r="L21" s="261"/>
      <c r="M21" s="222"/>
      <c r="N21" s="222"/>
      <c r="O21" s="222"/>
      <c r="P21" s="225"/>
      <c r="Q21" s="225"/>
      <c r="R21" s="225"/>
      <c r="S21" s="225"/>
      <c r="T21" s="225"/>
      <c r="U21" s="225"/>
      <c r="V21" s="225"/>
      <c r="W21" s="225"/>
      <c r="X21" s="225"/>
      <c r="Y21" s="225"/>
      <c r="Z21" s="239"/>
      <c r="AA21" s="240"/>
    </row>
    <row r="22" spans="1:27" ht="30" customHeight="1">
      <c r="A22" s="142"/>
      <c r="B22" s="175" t="s">
        <v>106</v>
      </c>
      <c r="C22" s="198"/>
      <c r="D22" s="198"/>
      <c r="E22" s="199"/>
      <c r="F22" s="226"/>
      <c r="G22" s="229"/>
      <c r="H22" s="230"/>
      <c r="I22" s="231"/>
      <c r="J22" s="232"/>
      <c r="K22" s="186"/>
      <c r="L22" s="261"/>
      <c r="M22" s="220"/>
      <c r="N22" s="220"/>
      <c r="O22" s="220"/>
      <c r="P22" s="223"/>
      <c r="Q22" s="223"/>
      <c r="R22" s="223"/>
      <c r="S22" s="223"/>
      <c r="T22" s="223"/>
      <c r="U22" s="223"/>
      <c r="V22" s="223"/>
      <c r="W22" s="223"/>
      <c r="X22" s="223"/>
      <c r="Y22" s="223"/>
      <c r="Z22" s="237"/>
      <c r="AA22" s="238"/>
    </row>
    <row r="23" spans="1:27" ht="80.099999999999994" customHeight="1">
      <c r="A23" s="143">
        <f>A20+1</f>
        <v>34</v>
      </c>
      <c r="B23" s="28" t="s">
        <v>10</v>
      </c>
      <c r="C23" s="288"/>
      <c r="D23" s="288"/>
      <c r="E23" s="289"/>
      <c r="F23" s="227"/>
      <c r="G23" s="96"/>
      <c r="H23" s="104" t="s">
        <v>9</v>
      </c>
      <c r="I23" s="233"/>
      <c r="J23" s="234"/>
      <c r="K23" s="187"/>
      <c r="L23" s="261"/>
      <c r="M23" s="221"/>
      <c r="N23" s="221"/>
      <c r="O23" s="221"/>
      <c r="P23" s="224"/>
      <c r="Q23" s="224"/>
      <c r="R23" s="224"/>
      <c r="S23" s="224"/>
      <c r="T23" s="224"/>
      <c r="U23" s="224"/>
      <c r="V23" s="224"/>
      <c r="W23" s="224"/>
      <c r="X23" s="224"/>
      <c r="Y23" s="224"/>
      <c r="Z23" s="239"/>
      <c r="AA23" s="240"/>
    </row>
    <row r="24" spans="1:27" ht="35.1" customHeight="1">
      <c r="A24" s="144"/>
      <c r="B24" s="26" t="s">
        <v>8</v>
      </c>
      <c r="C24" s="101"/>
      <c r="D24" s="123" t="s">
        <v>7</v>
      </c>
      <c r="E24" s="102"/>
      <c r="F24" s="228"/>
      <c r="G24" s="94"/>
      <c r="H24" s="162"/>
      <c r="I24" s="235"/>
      <c r="J24" s="236"/>
      <c r="K24" s="263"/>
      <c r="L24" s="261"/>
      <c r="M24" s="222"/>
      <c r="N24" s="222"/>
      <c r="O24" s="222"/>
      <c r="P24" s="225"/>
      <c r="Q24" s="225"/>
      <c r="R24" s="225"/>
      <c r="S24" s="225"/>
      <c r="T24" s="225"/>
      <c r="U24" s="225"/>
      <c r="V24" s="225"/>
      <c r="W24" s="225"/>
      <c r="X24" s="225"/>
      <c r="Y24" s="225"/>
      <c r="Z24" s="239"/>
      <c r="AA24" s="240"/>
    </row>
    <row r="25" spans="1:27" ht="30" customHeight="1">
      <c r="A25" s="142"/>
      <c r="B25" s="175" t="s">
        <v>106</v>
      </c>
      <c r="C25" s="198"/>
      <c r="D25" s="198"/>
      <c r="E25" s="199"/>
      <c r="F25" s="226"/>
      <c r="G25" s="229"/>
      <c r="H25" s="230"/>
      <c r="I25" s="231"/>
      <c r="J25" s="232"/>
      <c r="K25" s="186"/>
      <c r="L25" s="261"/>
      <c r="M25" s="220"/>
      <c r="N25" s="220"/>
      <c r="O25" s="220"/>
      <c r="P25" s="223"/>
      <c r="Q25" s="223"/>
      <c r="R25" s="223"/>
      <c r="S25" s="223"/>
      <c r="T25" s="223"/>
      <c r="U25" s="223"/>
      <c r="V25" s="223"/>
      <c r="W25" s="223"/>
      <c r="X25" s="223"/>
      <c r="Y25" s="223"/>
      <c r="Z25" s="237"/>
      <c r="AA25" s="238"/>
    </row>
    <row r="26" spans="1:27" ht="80.099999999999994" customHeight="1">
      <c r="A26" s="143">
        <f>A23+1</f>
        <v>35</v>
      </c>
      <c r="B26" s="28" t="s">
        <v>10</v>
      </c>
      <c r="C26" s="288"/>
      <c r="D26" s="288"/>
      <c r="E26" s="289"/>
      <c r="F26" s="227"/>
      <c r="G26" s="105"/>
      <c r="H26" s="104" t="s">
        <v>9</v>
      </c>
      <c r="I26" s="233"/>
      <c r="J26" s="234"/>
      <c r="K26" s="187"/>
      <c r="L26" s="261"/>
      <c r="M26" s="221"/>
      <c r="N26" s="221"/>
      <c r="O26" s="221"/>
      <c r="P26" s="224"/>
      <c r="Q26" s="224"/>
      <c r="R26" s="224"/>
      <c r="S26" s="224"/>
      <c r="T26" s="224"/>
      <c r="U26" s="224"/>
      <c r="V26" s="224"/>
      <c r="W26" s="224"/>
      <c r="X26" s="224"/>
      <c r="Y26" s="224"/>
      <c r="Z26" s="239"/>
      <c r="AA26" s="240"/>
    </row>
    <row r="27" spans="1:27" ht="35.1" customHeight="1">
      <c r="A27" s="144"/>
      <c r="B27" s="26" t="s">
        <v>8</v>
      </c>
      <c r="C27" s="101"/>
      <c r="D27" s="123" t="s">
        <v>7</v>
      </c>
      <c r="E27" s="102"/>
      <c r="F27" s="228"/>
      <c r="G27" s="94"/>
      <c r="H27" s="95"/>
      <c r="I27" s="235"/>
      <c r="J27" s="236"/>
      <c r="K27" s="263"/>
      <c r="L27" s="262"/>
      <c r="M27" s="222"/>
      <c r="N27" s="222"/>
      <c r="O27" s="222"/>
      <c r="P27" s="225"/>
      <c r="Q27" s="225"/>
      <c r="R27" s="225"/>
      <c r="S27" s="225"/>
      <c r="T27" s="225"/>
      <c r="U27" s="225"/>
      <c r="V27" s="225"/>
      <c r="W27" s="225"/>
      <c r="X27" s="225"/>
      <c r="Y27" s="225"/>
      <c r="Z27" s="241"/>
      <c r="AA27" s="242"/>
    </row>
    <row r="28" spans="1:27" ht="35.1" customHeight="1">
      <c r="A28" s="23"/>
      <c r="B28" s="25" t="s">
        <v>79</v>
      </c>
      <c r="C28" s="137"/>
      <c r="D28" s="24"/>
      <c r="E28" s="137"/>
      <c r="F28" s="138"/>
      <c r="G28" s="139"/>
      <c r="H28" s="19"/>
      <c r="I28" s="74"/>
      <c r="J28" s="74"/>
      <c r="K28" s="74"/>
      <c r="L28" s="23"/>
      <c r="M28" s="140"/>
      <c r="N28" s="140"/>
      <c r="O28" s="140"/>
      <c r="P28" s="140"/>
      <c r="Q28" s="140"/>
      <c r="R28" s="140"/>
      <c r="S28" s="140"/>
      <c r="T28" s="140"/>
      <c r="U28" s="140"/>
      <c r="V28" s="140"/>
      <c r="W28" s="140"/>
      <c r="X28" s="140"/>
      <c r="Y28" s="140"/>
      <c r="Z28" s="5"/>
      <c r="AA28" s="5"/>
    </row>
    <row r="29" spans="1:27" s="3" customFormat="1" ht="35.1" customHeight="1">
      <c r="A29" s="4" t="s">
        <v>2</v>
      </c>
      <c r="B29" s="4"/>
      <c r="C29" s="4"/>
      <c r="D29" s="4"/>
      <c r="E29" s="4"/>
      <c r="F29" s="4"/>
      <c r="G29" s="4"/>
      <c r="H29" s="4"/>
      <c r="I29" s="4"/>
      <c r="J29" s="4"/>
      <c r="K29" s="4"/>
      <c r="L29" s="4"/>
      <c r="M29" s="4"/>
      <c r="N29" s="4" t="s">
        <v>109</v>
      </c>
    </row>
    <row r="30" spans="1:27" s="3" customFormat="1" ht="35.1" customHeight="1">
      <c r="A30" s="3" t="s">
        <v>1</v>
      </c>
      <c r="B30" s="4"/>
      <c r="C30" s="4"/>
      <c r="D30" s="4"/>
      <c r="E30" s="4"/>
      <c r="F30" s="4"/>
      <c r="G30" s="4"/>
      <c r="H30" s="4"/>
      <c r="I30" s="4"/>
      <c r="J30" s="4"/>
      <c r="K30" s="4"/>
      <c r="L30" s="4"/>
      <c r="M30" s="4"/>
      <c r="N30" s="4" t="s">
        <v>0</v>
      </c>
    </row>
    <row r="31" spans="1:27" ht="39.9" customHeight="1" outlineLevel="1">
      <c r="B31" s="24"/>
      <c r="C31" s="23"/>
      <c r="D31" s="23"/>
      <c r="E31" s="22"/>
      <c r="F31" s="21"/>
      <c r="G31" s="20"/>
      <c r="H31" s="19"/>
      <c r="I31" s="85" t="s">
        <v>71</v>
      </c>
      <c r="J31" s="17"/>
      <c r="K31" s="17"/>
      <c r="L31" s="10"/>
      <c r="M31" s="16" t="str">
        <f t="shared" ref="M31:Y31" si="0">IF(COUNTIF(M13:M27,"○"),COUNTIF(M13:M27,"○"),"")</f>
        <v/>
      </c>
      <c r="N31" s="16" t="str">
        <f t="shared" si="0"/>
        <v/>
      </c>
      <c r="O31" s="16" t="str">
        <f t="shared" si="0"/>
        <v/>
      </c>
      <c r="P31" s="15" t="str">
        <f t="shared" si="0"/>
        <v/>
      </c>
      <c r="Q31" s="15" t="str">
        <f t="shared" si="0"/>
        <v/>
      </c>
      <c r="R31" s="15" t="str">
        <f t="shared" si="0"/>
        <v/>
      </c>
      <c r="S31" s="15" t="str">
        <f t="shared" si="0"/>
        <v/>
      </c>
      <c r="T31" s="15" t="str">
        <f t="shared" si="0"/>
        <v/>
      </c>
      <c r="U31" s="15" t="str">
        <f t="shared" si="0"/>
        <v/>
      </c>
      <c r="V31" s="15" t="str">
        <f t="shared" si="0"/>
        <v/>
      </c>
      <c r="W31" s="15" t="str">
        <f t="shared" si="0"/>
        <v/>
      </c>
      <c r="X31" s="15" t="str">
        <f t="shared" si="0"/>
        <v/>
      </c>
      <c r="Y31" s="14" t="str">
        <f t="shared" si="0"/>
        <v/>
      </c>
      <c r="Z31" s="13" t="s">
        <v>5</v>
      </c>
      <c r="AA31" s="125" t="str">
        <f>TEXT(IF(SUM(M31:Y31),SUM(M31:Y31),""),"#0")&amp;"件　"</f>
        <v>件　</v>
      </c>
    </row>
    <row r="32" spans="1:27" s="5" customFormat="1" ht="39.9" customHeight="1" outlineLevel="1">
      <c r="I32" s="12" t="s">
        <v>4</v>
      </c>
      <c r="J32" s="11"/>
      <c r="K32" s="11"/>
      <c r="L32" s="10"/>
      <c r="M32" s="8">
        <f>IFERROR(SUM(M34:M38),"")</f>
        <v>0</v>
      </c>
      <c r="N32" s="8">
        <f>IFERROR(SUM(N34:N38),"")</f>
        <v>0</v>
      </c>
      <c r="O32" s="8">
        <f>IFERROR(SUM(O34:O38),"")</f>
        <v>0</v>
      </c>
      <c r="P32" s="8">
        <f>IFERROR(SUM(P34:P38),"")</f>
        <v>0</v>
      </c>
      <c r="Q32" s="8">
        <f>IFERROR(Q31*Q11,"")</f>
        <v>0</v>
      </c>
      <c r="R32" s="8">
        <f>IFERROR(R31*R11,"")</f>
        <v>0</v>
      </c>
      <c r="S32" s="8">
        <f t="shared" ref="S32:Y32" si="1">IFERROR(S31*S11,"")</f>
        <v>0</v>
      </c>
      <c r="T32" s="8">
        <f t="shared" si="1"/>
        <v>0</v>
      </c>
      <c r="U32" s="8">
        <f t="shared" si="1"/>
        <v>0</v>
      </c>
      <c r="V32" s="8">
        <f t="shared" si="1"/>
        <v>0</v>
      </c>
      <c r="W32" s="8">
        <f t="shared" si="1"/>
        <v>0</v>
      </c>
      <c r="X32" s="8">
        <f t="shared" si="1"/>
        <v>0</v>
      </c>
      <c r="Y32" s="7">
        <f t="shared" si="1"/>
        <v>0</v>
      </c>
      <c r="Z32" s="6" t="s">
        <v>3</v>
      </c>
      <c r="AA32" s="126" t="str">
        <f>"　\"&amp;TEXT(IF(SUM(M32:Y32),SUM(M32:Y32),""),"#,##0")</f>
        <v>　\</v>
      </c>
    </row>
    <row r="33" spans="9:16" s="2" customFormat="1" ht="32.4" outlineLevel="1">
      <c r="I33" s="85" t="s">
        <v>105</v>
      </c>
      <c r="J33" s="145"/>
      <c r="K33" s="145"/>
      <c r="L33" s="145"/>
      <c r="M33" s="169">
        <v>5270</v>
      </c>
      <c r="N33" s="171"/>
      <c r="O33" s="171"/>
      <c r="P33" s="171"/>
    </row>
    <row r="34" spans="9:16" outlineLevel="1">
      <c r="I34" s="5"/>
      <c r="J34" s="5"/>
      <c r="K34" s="5"/>
      <c r="L34" s="170">
        <v>1</v>
      </c>
      <c r="M34" s="169"/>
      <c r="N34" s="169"/>
      <c r="O34" s="169"/>
      <c r="P34" s="169" t="str">
        <f t="shared" ref="P34" si="2">IF($K$13&lt;="",IF(P$13="","",P$12),$M$33)</f>
        <v/>
      </c>
    </row>
    <row r="35" spans="9:16" outlineLevel="1">
      <c r="L35" s="170">
        <v>2</v>
      </c>
      <c r="M35" s="169"/>
      <c r="N35" s="169"/>
      <c r="O35" s="169"/>
      <c r="P35" s="169" t="str">
        <f t="shared" ref="P35" si="3">IF($K$16&lt;="",IF(P$16="","",P$12),$M$33)</f>
        <v/>
      </c>
    </row>
    <row r="36" spans="9:16" outlineLevel="1">
      <c r="L36" s="170">
        <v>3</v>
      </c>
      <c r="M36" s="169"/>
      <c r="N36" s="169"/>
      <c r="O36" s="169"/>
      <c r="P36" s="169" t="str">
        <f t="shared" ref="P36" si="4">IF($K$19&lt;="",IF(P$19="","",P$12),$M$33)</f>
        <v/>
      </c>
    </row>
    <row r="37" spans="9:16" outlineLevel="1">
      <c r="L37" s="170">
        <v>4</v>
      </c>
      <c r="M37" s="169"/>
      <c r="N37" s="169"/>
      <c r="O37" s="169"/>
      <c r="P37" s="169" t="str">
        <f t="shared" ref="P37" si="5">IF($K$22&lt;="",IF(P$22="","",P$12),$M$33)</f>
        <v/>
      </c>
    </row>
    <row r="38" spans="9:16" outlineLevel="1">
      <c r="L38" s="170">
        <v>5</v>
      </c>
      <c r="M38" s="169"/>
      <c r="N38" s="169"/>
      <c r="O38" s="169"/>
      <c r="P38" s="169" t="str">
        <f t="shared" ref="P38" si="6">IF($K$25&lt;="",IF(P$25="","",P$12),$M$33)</f>
        <v/>
      </c>
    </row>
  </sheetData>
  <protectedRanges>
    <protectedRange sqref="P13:AA27 C13:J27" name="入力範囲"/>
    <protectedRange sqref="K13:K27" name="入力範囲_2_1"/>
  </protectedRanges>
  <mergeCells count="116">
    <mergeCell ref="N2:Q2"/>
    <mergeCell ref="N3:Q3"/>
    <mergeCell ref="C5:F5"/>
    <mergeCell ref="P5:Q5"/>
    <mergeCell ref="A9:A12"/>
    <mergeCell ref="B9:E12"/>
    <mergeCell ref="Q11:Q12"/>
    <mergeCell ref="X3:Z3"/>
    <mergeCell ref="X11:X12"/>
    <mergeCell ref="Y11:Y12"/>
    <mergeCell ref="S11:S12"/>
    <mergeCell ref="T11:T12"/>
    <mergeCell ref="U11:U12"/>
    <mergeCell ref="V11:V12"/>
    <mergeCell ref="W11:W12"/>
    <mergeCell ref="R11:R12"/>
    <mergeCell ref="C17:E17"/>
    <mergeCell ref="T16:T18"/>
    <mergeCell ref="U16:U18"/>
    <mergeCell ref="V16:V18"/>
    <mergeCell ref="W16:W18"/>
    <mergeCell ref="X16:X18"/>
    <mergeCell ref="Y16:Y18"/>
    <mergeCell ref="C19:E19"/>
    <mergeCell ref="F19:F21"/>
    <mergeCell ref="G19:H19"/>
    <mergeCell ref="I19:J21"/>
    <mergeCell ref="M19:M21"/>
    <mergeCell ref="N19:N21"/>
    <mergeCell ref="O19:O21"/>
    <mergeCell ref="P19:P21"/>
    <mergeCell ref="N16:N18"/>
    <mergeCell ref="O16:O18"/>
    <mergeCell ref="P16:P18"/>
    <mergeCell ref="W19:W21"/>
    <mergeCell ref="X19:X21"/>
    <mergeCell ref="Y19:Y21"/>
    <mergeCell ref="W13:W15"/>
    <mergeCell ref="X13:X15"/>
    <mergeCell ref="Y13:Y15"/>
    <mergeCell ref="Z13:AA15"/>
    <mergeCell ref="C14:E14"/>
    <mergeCell ref="C16:E16"/>
    <mergeCell ref="F16:F18"/>
    <mergeCell ref="G16:H16"/>
    <mergeCell ref="I16:J18"/>
    <mergeCell ref="M16:M18"/>
    <mergeCell ref="Q13:Q15"/>
    <mergeCell ref="R13:R15"/>
    <mergeCell ref="S13:S15"/>
    <mergeCell ref="T13:T15"/>
    <mergeCell ref="U13:U15"/>
    <mergeCell ref="V13:V15"/>
    <mergeCell ref="Z16:AA18"/>
    <mergeCell ref="C13:E13"/>
    <mergeCell ref="F13:F15"/>
    <mergeCell ref="I13:J15"/>
    <mergeCell ref="L13:L27"/>
    <mergeCell ref="M13:M15"/>
    <mergeCell ref="N13:N15"/>
    <mergeCell ref="O13:O15"/>
    <mergeCell ref="C26:E26"/>
    <mergeCell ref="Q25:Q27"/>
    <mergeCell ref="R25:R27"/>
    <mergeCell ref="S25:S27"/>
    <mergeCell ref="T25:T27"/>
    <mergeCell ref="U25:U27"/>
    <mergeCell ref="U19:U21"/>
    <mergeCell ref="V19:V21"/>
    <mergeCell ref="Z22:AA24"/>
    <mergeCell ref="C23:E23"/>
    <mergeCell ref="W22:W24"/>
    <mergeCell ref="X22:X24"/>
    <mergeCell ref="Y22:Y24"/>
    <mergeCell ref="C25:E25"/>
    <mergeCell ref="F25:F27"/>
    <mergeCell ref="C20:E20"/>
    <mergeCell ref="C22:E22"/>
    <mergeCell ref="F22:F24"/>
    <mergeCell ref="G22:H22"/>
    <mergeCell ref="I22:J24"/>
    <mergeCell ref="M22:M24"/>
    <mergeCell ref="V25:V27"/>
    <mergeCell ref="G25:H25"/>
    <mergeCell ref="I25:J27"/>
    <mergeCell ref="K13:K15"/>
    <mergeCell ref="K16:K18"/>
    <mergeCell ref="K19:K21"/>
    <mergeCell ref="K22:K24"/>
    <mergeCell ref="K25:K27"/>
    <mergeCell ref="S16:S18"/>
    <mergeCell ref="Q19:Q21"/>
    <mergeCell ref="R19:R21"/>
    <mergeCell ref="S19:S21"/>
    <mergeCell ref="P13:P15"/>
    <mergeCell ref="Q16:Q18"/>
    <mergeCell ref="R16:R18"/>
    <mergeCell ref="N22:N24"/>
    <mergeCell ref="O22:O24"/>
    <mergeCell ref="P22:P24"/>
    <mergeCell ref="Q22:Q24"/>
    <mergeCell ref="R22:R24"/>
    <mergeCell ref="S22:S24"/>
    <mergeCell ref="M25:M27"/>
    <mergeCell ref="N25:N27"/>
    <mergeCell ref="O25:O27"/>
    <mergeCell ref="P25:P27"/>
    <mergeCell ref="Z19:AA21"/>
    <mergeCell ref="T19:T21"/>
    <mergeCell ref="W25:W27"/>
    <mergeCell ref="X25:X27"/>
    <mergeCell ref="Y25:Y27"/>
    <mergeCell ref="Z25:AA27"/>
    <mergeCell ref="T22:T24"/>
    <mergeCell ref="U22:U24"/>
    <mergeCell ref="V22:V24"/>
  </mergeCells>
  <phoneticPr fontId="2"/>
  <dataValidations count="5">
    <dataValidation type="list" allowBlank="1" showInputMessage="1" showErrorMessage="1" error="「○」ご記入ください" sqref="M13:M30 O13:Y30 N13:N28 N30" xr:uid="{105CD292-539C-4EFA-B53F-C20AD4E84A74}">
      <formula1>"○"</formula1>
    </dataValidation>
    <dataValidation type="list" allowBlank="1" showInputMessage="1" sqref="I13:J30 K28:K30" xr:uid="{D1493336-395B-40AE-BA47-CC3112D90640}">
      <formula1>"ア,イ,ウ,エ,オ"</formula1>
    </dataValidation>
    <dataValidation type="list" allowBlank="1" showInputMessage="1" sqref="Z13 Z16 Z19 Z22 Z25" xr:uid="{B443B4BE-65AF-4B67-8A2E-8D2276D4DB80}">
      <formula1>"英語,ポルトガル語,中国語,スペイン,インドネシア語,タガログ語,ベトナム語"</formula1>
    </dataValidation>
    <dataValidation type="list" allowBlank="1" showInputMessage="1" showErrorMessage="1" sqref="F13:F30" xr:uid="{7FEF3FEF-0F48-4341-9993-C9E6EB70375D}">
      <formula1>"男,女"</formula1>
    </dataValidation>
    <dataValidation type="list" allowBlank="1" showInputMessage="1" showErrorMessage="1" error="「○」でご入力ください。" sqref="K13:K27" xr:uid="{28058BE7-BF45-4755-870E-47D0CF436C4E}">
      <formula1>"○"</formula1>
    </dataValidation>
  </dataValidations>
  <pageMargins left="0.43307086614173229" right="0.19685039370078741" top="0.35433070866141736" bottom="0.35433070866141736" header="0.31496062992125984" footer="0.31496062992125984"/>
  <pageSetup paperSize="9" scale="4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6</xdr:col>
                    <xdr:colOff>144780</xdr:colOff>
                    <xdr:row>13</xdr:row>
                    <xdr:rowOff>0</xdr:rowOff>
                  </from>
                  <to>
                    <xdr:col>7</xdr:col>
                    <xdr:colOff>259080</xdr:colOff>
                    <xdr:row>13</xdr:row>
                    <xdr:rowOff>472440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6</xdr:col>
                    <xdr:colOff>152400</xdr:colOff>
                    <xdr:row>13</xdr:row>
                    <xdr:rowOff>662940</xdr:rowOff>
                  </from>
                  <to>
                    <xdr:col>7</xdr:col>
                    <xdr:colOff>266700</xdr:colOff>
                    <xdr:row>14</xdr:row>
                    <xdr:rowOff>114300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6</xdr:col>
                    <xdr:colOff>144780</xdr:colOff>
                    <xdr:row>15</xdr:row>
                    <xdr:rowOff>373380</xdr:rowOff>
                  </from>
                  <to>
                    <xdr:col>7</xdr:col>
                    <xdr:colOff>259080</xdr:colOff>
                    <xdr:row>16</xdr:row>
                    <xdr:rowOff>457200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6</xdr:col>
                    <xdr:colOff>144780</xdr:colOff>
                    <xdr:row>16</xdr:row>
                    <xdr:rowOff>655320</xdr:rowOff>
                  </from>
                  <to>
                    <xdr:col>7</xdr:col>
                    <xdr:colOff>259080</xdr:colOff>
                    <xdr:row>17</xdr:row>
                    <xdr:rowOff>106680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6</xdr:col>
                    <xdr:colOff>152400</xdr:colOff>
                    <xdr:row>18</xdr:row>
                    <xdr:rowOff>342900</xdr:rowOff>
                  </from>
                  <to>
                    <xdr:col>7</xdr:col>
                    <xdr:colOff>266700</xdr:colOff>
                    <xdr:row>19</xdr:row>
                    <xdr:rowOff>426720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6</xdr:col>
                    <xdr:colOff>152400</xdr:colOff>
                    <xdr:row>19</xdr:row>
                    <xdr:rowOff>624840</xdr:rowOff>
                  </from>
                  <to>
                    <xdr:col>7</xdr:col>
                    <xdr:colOff>266700</xdr:colOff>
                    <xdr:row>20</xdr:row>
                    <xdr:rowOff>68580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6</xdr:col>
                    <xdr:colOff>144780</xdr:colOff>
                    <xdr:row>21</xdr:row>
                    <xdr:rowOff>342900</xdr:rowOff>
                  </from>
                  <to>
                    <xdr:col>7</xdr:col>
                    <xdr:colOff>259080</xdr:colOff>
                    <xdr:row>22</xdr:row>
                    <xdr:rowOff>434340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6</xdr:col>
                    <xdr:colOff>152400</xdr:colOff>
                    <xdr:row>22</xdr:row>
                    <xdr:rowOff>624840</xdr:rowOff>
                  </from>
                  <to>
                    <xdr:col>7</xdr:col>
                    <xdr:colOff>266700</xdr:colOff>
                    <xdr:row>23</xdr:row>
                    <xdr:rowOff>76200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6</xdr:col>
                    <xdr:colOff>137160</xdr:colOff>
                    <xdr:row>24</xdr:row>
                    <xdr:rowOff>335280</xdr:rowOff>
                  </from>
                  <to>
                    <xdr:col>7</xdr:col>
                    <xdr:colOff>251460</xdr:colOff>
                    <xdr:row>25</xdr:row>
                    <xdr:rowOff>419100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6</xdr:col>
                    <xdr:colOff>137160</xdr:colOff>
                    <xdr:row>25</xdr:row>
                    <xdr:rowOff>617220</xdr:rowOff>
                  </from>
                  <to>
                    <xdr:col>7</xdr:col>
                    <xdr:colOff>251460</xdr:colOff>
                    <xdr:row>26</xdr:row>
                    <xdr:rowOff>60960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CE43C-8A82-4580-8AB4-4E941CFD138D}">
  <sheetPr transitionEvaluation="1"/>
  <dimension ref="A1:AA38"/>
  <sheetViews>
    <sheetView showGridLines="0" showZeros="0" view="pageBreakPreview" zoomScale="50" zoomScaleNormal="100" zoomScaleSheetLayoutView="50" workbookViewId="0">
      <selection activeCell="C13" sqref="C13:E13"/>
    </sheetView>
  </sheetViews>
  <sheetFormatPr defaultColWidth="8.90625" defaultRowHeight="18" outlineLevelRow="1"/>
  <cols>
    <col min="1" max="1" width="8.54296875" style="1" customWidth="1"/>
    <col min="2" max="2" width="4.81640625" style="1" customWidth="1"/>
    <col min="3" max="3" width="18.36328125" style="1" customWidth="1"/>
    <col min="4" max="4" width="3.36328125" style="1" customWidth="1"/>
    <col min="5" max="5" width="16.54296875" style="1" customWidth="1"/>
    <col min="6" max="6" width="6.36328125" style="1" bestFit="1" customWidth="1"/>
    <col min="7" max="7" width="6.36328125" style="1" customWidth="1"/>
    <col min="8" max="8" width="18.36328125" style="1" customWidth="1"/>
    <col min="9" max="10" width="5" style="1" customWidth="1"/>
    <col min="11" max="11" width="6.90625" style="1" customWidth="1"/>
    <col min="12" max="12" width="5.81640625" style="1" customWidth="1"/>
    <col min="13" max="16" width="12.81640625" style="1" customWidth="1"/>
    <col min="17" max="25" width="12.08984375" style="1" customWidth="1"/>
    <col min="26" max="26" width="2.36328125" style="1" customWidth="1"/>
    <col min="27" max="27" width="14.81640625" style="1" customWidth="1"/>
    <col min="28" max="30" width="5" style="1" customWidth="1"/>
    <col min="31" max="16384" width="8.90625" style="1"/>
  </cols>
  <sheetData>
    <row r="1" spans="1:27" ht="36.75" customHeight="1">
      <c r="A1" s="69" t="s">
        <v>63</v>
      </c>
      <c r="B1" s="65"/>
      <c r="C1" s="65"/>
      <c r="D1" s="65"/>
      <c r="E1" s="65"/>
      <c r="F1" s="65"/>
      <c r="G1" s="65"/>
      <c r="H1" s="65"/>
      <c r="I1" s="65"/>
      <c r="J1" s="65"/>
      <c r="K1" s="65"/>
      <c r="L1" s="65"/>
      <c r="M1" s="65"/>
      <c r="N1" s="65"/>
      <c r="O1" s="65"/>
      <c r="P1" s="65"/>
      <c r="Q1" s="65"/>
      <c r="T1" s="65"/>
      <c r="X1" s="85" t="s">
        <v>99</v>
      </c>
      <c r="Y1" s="147"/>
      <c r="Z1" s="147"/>
      <c r="AA1" s="148"/>
    </row>
    <row r="2" spans="1:27" ht="15" customHeight="1">
      <c r="A2" s="69"/>
      <c r="B2" s="65"/>
      <c r="C2" s="65"/>
      <c r="D2" s="65"/>
      <c r="E2" s="65"/>
      <c r="F2" s="65"/>
      <c r="G2" s="65"/>
      <c r="H2" s="65"/>
      <c r="I2" s="65"/>
      <c r="J2" s="77"/>
      <c r="K2" s="77"/>
      <c r="L2" s="73"/>
      <c r="M2" s="73"/>
      <c r="N2" s="341"/>
      <c r="O2" s="341"/>
      <c r="P2" s="341"/>
      <c r="Q2" s="341"/>
      <c r="S2" s="78"/>
      <c r="T2" s="79"/>
      <c r="U2" s="80"/>
      <c r="V2" s="65"/>
    </row>
    <row r="3" spans="1:27" ht="60" customHeight="1">
      <c r="A3" s="69" t="s">
        <v>88</v>
      </c>
      <c r="C3" s="65"/>
      <c r="D3" s="65"/>
      <c r="E3" s="65"/>
      <c r="F3" s="65"/>
      <c r="G3" s="65"/>
      <c r="H3" s="65"/>
      <c r="I3" s="65"/>
      <c r="J3" s="81"/>
      <c r="K3" s="81"/>
      <c r="L3" s="82"/>
      <c r="M3" s="73"/>
      <c r="N3" s="320"/>
      <c r="O3" s="320"/>
      <c r="P3" s="320"/>
      <c r="Q3" s="320"/>
      <c r="S3" s="78"/>
      <c r="T3" s="79"/>
      <c r="U3" s="65"/>
      <c r="V3" s="65"/>
      <c r="W3" s="65"/>
      <c r="X3" s="326">
        <f ca="1">'1-5人'!W1</f>
        <v>45469</v>
      </c>
      <c r="Y3" s="326"/>
      <c r="Z3" s="326"/>
      <c r="AA3" s="70" t="s">
        <v>61</v>
      </c>
    </row>
    <row r="4" spans="1:27" ht="60" customHeight="1">
      <c r="A4" s="68" t="s">
        <v>58</v>
      </c>
      <c r="B4" s="87" t="s">
        <v>52</v>
      </c>
      <c r="C4" s="67" t="s">
        <v>57</v>
      </c>
      <c r="D4" s="65"/>
      <c r="E4" s="65"/>
      <c r="F4" s="65"/>
      <c r="G4" s="65"/>
      <c r="H4" s="65"/>
      <c r="I4" s="65"/>
      <c r="R4" s="23"/>
      <c r="S4" s="78"/>
      <c r="T4" s="79"/>
      <c r="U4" s="23"/>
      <c r="V4" s="23"/>
      <c r="W4" s="23"/>
      <c r="X4" s="23"/>
    </row>
    <row r="5" spans="1:27" ht="60" customHeight="1">
      <c r="A5" s="86" t="s">
        <v>85</v>
      </c>
      <c r="B5" s="149" t="s">
        <v>54</v>
      </c>
      <c r="C5" s="319" t="s">
        <v>89</v>
      </c>
      <c r="D5" s="319"/>
      <c r="E5" s="319"/>
      <c r="F5" s="319"/>
      <c r="G5" s="154"/>
      <c r="H5" s="154"/>
      <c r="I5" s="154"/>
      <c r="J5" s="72"/>
      <c r="K5" s="72"/>
      <c r="L5" s="73"/>
      <c r="M5" s="74"/>
      <c r="N5" s="75"/>
      <c r="O5" s="76"/>
      <c r="P5" s="321"/>
      <c r="Q5" s="321"/>
      <c r="S5" s="79"/>
      <c r="T5" s="79"/>
      <c r="U5" s="23"/>
      <c r="W5" s="83"/>
      <c r="X5" s="84"/>
    </row>
    <row r="6" spans="1:27" ht="60" customHeight="1">
      <c r="A6" s="156" t="s">
        <v>75</v>
      </c>
      <c r="C6" s="22"/>
      <c r="D6" s="128"/>
      <c r="E6" s="128"/>
      <c r="F6" s="128"/>
      <c r="G6" s="128"/>
      <c r="H6" s="65"/>
      <c r="I6" s="63"/>
      <c r="S6" s="79"/>
      <c r="T6" s="79"/>
      <c r="U6" s="23"/>
      <c r="W6" s="83"/>
      <c r="X6" s="84"/>
    </row>
    <row r="7" spans="1:27" ht="36.75" customHeight="1">
      <c r="A7" s="63" t="s">
        <v>76</v>
      </c>
      <c r="F7" s="62"/>
      <c r="G7" s="62"/>
      <c r="H7" s="62"/>
    </row>
    <row r="8" spans="1:27" ht="20.100000000000001" customHeight="1">
      <c r="A8" s="23"/>
      <c r="B8" s="23"/>
      <c r="C8" s="23"/>
      <c r="D8" s="23"/>
      <c r="E8" s="23"/>
      <c r="F8" s="23"/>
      <c r="G8" s="23"/>
      <c r="H8" s="23"/>
      <c r="M8" s="124"/>
      <c r="N8" s="124"/>
      <c r="O8" s="124"/>
      <c r="P8" s="124"/>
      <c r="Q8" s="61"/>
      <c r="R8" s="23"/>
      <c r="S8" s="23"/>
      <c r="T8" s="23"/>
      <c r="U8" s="23"/>
      <c r="V8" s="23"/>
      <c r="W8" s="23"/>
      <c r="X8" s="23"/>
      <c r="Y8" s="23"/>
    </row>
    <row r="9" spans="1:27" ht="20.25" customHeight="1">
      <c r="A9" s="316" t="s">
        <v>74</v>
      </c>
      <c r="B9" s="211" t="s">
        <v>90</v>
      </c>
      <c r="C9" s="212"/>
      <c r="D9" s="212"/>
      <c r="E9" s="213"/>
      <c r="F9" s="33"/>
      <c r="G9" s="31"/>
      <c r="H9" s="56"/>
      <c r="I9" s="42"/>
      <c r="J9" s="30"/>
      <c r="K9" s="30"/>
      <c r="L9" s="56" t="s">
        <v>45</v>
      </c>
      <c r="M9" s="60" t="s">
        <v>44</v>
      </c>
      <c r="N9" s="54"/>
      <c r="O9" s="54"/>
      <c r="P9" s="53"/>
      <c r="Q9" s="59" t="s">
        <v>43</v>
      </c>
      <c r="R9" s="59" t="s">
        <v>42</v>
      </c>
      <c r="S9" s="59" t="s">
        <v>41</v>
      </c>
      <c r="T9" s="59" t="s">
        <v>40</v>
      </c>
      <c r="U9" s="59" t="s">
        <v>39</v>
      </c>
      <c r="V9" s="59" t="s">
        <v>38</v>
      </c>
      <c r="W9" s="59" t="s">
        <v>37</v>
      </c>
      <c r="X9" s="59" t="s">
        <v>36</v>
      </c>
      <c r="Y9" s="59" t="s">
        <v>35</v>
      </c>
      <c r="Z9" s="58"/>
      <c r="AA9" s="57"/>
    </row>
    <row r="10" spans="1:27" ht="43.5" customHeight="1">
      <c r="A10" s="317"/>
      <c r="B10" s="214"/>
      <c r="C10" s="215"/>
      <c r="D10" s="215"/>
      <c r="E10" s="216"/>
      <c r="F10" s="151" t="s">
        <v>34</v>
      </c>
      <c r="G10" s="153" t="s">
        <v>84</v>
      </c>
      <c r="H10" s="152"/>
      <c r="I10" s="48" t="s">
        <v>32</v>
      </c>
      <c r="J10" s="45"/>
      <c r="K10" s="45" t="s">
        <v>102</v>
      </c>
      <c r="L10" s="56" t="s">
        <v>31</v>
      </c>
      <c r="M10" s="55" t="s">
        <v>30</v>
      </c>
      <c r="N10" s="54"/>
      <c r="O10" s="54"/>
      <c r="P10" s="53"/>
      <c r="Q10" s="52" t="s">
        <v>29</v>
      </c>
      <c r="R10" s="52" t="s">
        <v>28</v>
      </c>
      <c r="S10" s="52" t="s">
        <v>27</v>
      </c>
      <c r="T10" s="52" t="s">
        <v>26</v>
      </c>
      <c r="U10" s="52" t="s">
        <v>25</v>
      </c>
      <c r="V10" s="52" t="s">
        <v>24</v>
      </c>
      <c r="W10" s="51" t="s">
        <v>23</v>
      </c>
      <c r="X10" s="51" t="s">
        <v>22</v>
      </c>
      <c r="Y10" s="51" t="s">
        <v>21</v>
      </c>
      <c r="Z10" s="50" t="s">
        <v>20</v>
      </c>
      <c r="AA10" s="49"/>
    </row>
    <row r="11" spans="1:27" ht="18" customHeight="1">
      <c r="A11" s="317"/>
      <c r="B11" s="214"/>
      <c r="C11" s="215"/>
      <c r="D11" s="215"/>
      <c r="E11" s="216"/>
      <c r="F11" s="100" t="s">
        <v>66</v>
      </c>
      <c r="G11" s="23"/>
      <c r="H11" s="40"/>
      <c r="I11" s="46" t="s">
        <v>19</v>
      </c>
      <c r="J11" s="45"/>
      <c r="K11" s="45" t="s">
        <v>103</v>
      </c>
      <c r="L11" s="44" t="s">
        <v>18</v>
      </c>
      <c r="M11" s="176" t="s">
        <v>17</v>
      </c>
      <c r="N11" s="176" t="s">
        <v>16</v>
      </c>
      <c r="O11" s="176" t="s">
        <v>15</v>
      </c>
      <c r="P11" s="176" t="s">
        <v>14</v>
      </c>
      <c r="Q11" s="312">
        <v>1650</v>
      </c>
      <c r="R11" s="312">
        <v>4950</v>
      </c>
      <c r="S11" s="312">
        <v>1870</v>
      </c>
      <c r="T11" s="312">
        <v>1980</v>
      </c>
      <c r="U11" s="312">
        <v>880</v>
      </c>
      <c r="V11" s="314">
        <v>1100</v>
      </c>
      <c r="W11" s="314">
        <v>1210</v>
      </c>
      <c r="X11" s="312">
        <v>3300</v>
      </c>
      <c r="Y11" s="312">
        <v>3300</v>
      </c>
      <c r="Z11" s="42"/>
      <c r="AA11" s="41"/>
    </row>
    <row r="12" spans="1:27" ht="21.75" customHeight="1">
      <c r="A12" s="318"/>
      <c r="B12" s="217"/>
      <c r="C12" s="218"/>
      <c r="D12" s="218"/>
      <c r="E12" s="219"/>
      <c r="F12" s="27"/>
      <c r="G12" s="23"/>
      <c r="H12" s="40"/>
      <c r="I12" s="39" t="s">
        <v>13</v>
      </c>
      <c r="J12" s="38"/>
      <c r="K12" s="38" t="s">
        <v>104</v>
      </c>
      <c r="L12" s="37" t="s">
        <v>12</v>
      </c>
      <c r="M12" s="177">
        <v>5300</v>
      </c>
      <c r="N12" s="177">
        <v>5800</v>
      </c>
      <c r="O12" s="177">
        <v>7000</v>
      </c>
      <c r="P12" s="177">
        <v>7500</v>
      </c>
      <c r="Q12" s="313"/>
      <c r="R12" s="313"/>
      <c r="S12" s="313"/>
      <c r="T12" s="313"/>
      <c r="U12" s="313"/>
      <c r="V12" s="315"/>
      <c r="W12" s="315"/>
      <c r="X12" s="313"/>
      <c r="Y12" s="313"/>
      <c r="Z12" s="35"/>
      <c r="AA12" s="34"/>
    </row>
    <row r="13" spans="1:27" ht="30" customHeight="1">
      <c r="A13" s="142"/>
      <c r="B13" s="175" t="s">
        <v>106</v>
      </c>
      <c r="C13" s="198"/>
      <c r="D13" s="198"/>
      <c r="E13" s="199"/>
      <c r="F13" s="226"/>
      <c r="G13" s="90"/>
      <c r="H13" s="91"/>
      <c r="I13" s="231"/>
      <c r="J13" s="232"/>
      <c r="K13" s="186"/>
      <c r="L13" s="260"/>
      <c r="M13" s="220"/>
      <c r="N13" s="220"/>
      <c r="O13" s="220"/>
      <c r="P13" s="223"/>
      <c r="Q13" s="223"/>
      <c r="R13" s="223"/>
      <c r="S13" s="223"/>
      <c r="T13" s="223"/>
      <c r="U13" s="223"/>
      <c r="V13" s="223"/>
      <c r="W13" s="223"/>
      <c r="X13" s="223"/>
      <c r="Y13" s="223"/>
      <c r="Z13" s="237"/>
      <c r="AA13" s="238"/>
    </row>
    <row r="14" spans="1:27" ht="80.099999999999994" customHeight="1">
      <c r="A14" s="143">
        <v>36</v>
      </c>
      <c r="B14" s="28" t="s">
        <v>10</v>
      </c>
      <c r="C14" s="288"/>
      <c r="D14" s="288"/>
      <c r="E14" s="289"/>
      <c r="F14" s="227"/>
      <c r="G14" s="96"/>
      <c r="H14" s="103" t="s">
        <v>70</v>
      </c>
      <c r="I14" s="233"/>
      <c r="J14" s="234"/>
      <c r="K14" s="187"/>
      <c r="L14" s="261"/>
      <c r="M14" s="221"/>
      <c r="N14" s="221"/>
      <c r="O14" s="221"/>
      <c r="P14" s="224"/>
      <c r="Q14" s="224"/>
      <c r="R14" s="224"/>
      <c r="S14" s="224"/>
      <c r="T14" s="224"/>
      <c r="U14" s="224"/>
      <c r="V14" s="224"/>
      <c r="W14" s="224"/>
      <c r="X14" s="224"/>
      <c r="Y14" s="224"/>
      <c r="Z14" s="239"/>
      <c r="AA14" s="240"/>
    </row>
    <row r="15" spans="1:27" ht="35.1" customHeight="1">
      <c r="A15" s="144"/>
      <c r="B15" s="26" t="s">
        <v>8</v>
      </c>
      <c r="C15" s="101"/>
      <c r="D15" s="123" t="s">
        <v>7</v>
      </c>
      <c r="E15" s="102"/>
      <c r="F15" s="228"/>
      <c r="G15" s="94"/>
      <c r="H15" s="162"/>
      <c r="I15" s="235"/>
      <c r="J15" s="236"/>
      <c r="K15" s="263"/>
      <c r="L15" s="261"/>
      <c r="M15" s="222"/>
      <c r="N15" s="222"/>
      <c r="O15" s="222"/>
      <c r="P15" s="225"/>
      <c r="Q15" s="225"/>
      <c r="R15" s="225"/>
      <c r="S15" s="225"/>
      <c r="T15" s="225"/>
      <c r="U15" s="225"/>
      <c r="V15" s="225"/>
      <c r="W15" s="225"/>
      <c r="X15" s="225"/>
      <c r="Y15" s="225"/>
      <c r="Z15" s="239"/>
      <c r="AA15" s="240"/>
    </row>
    <row r="16" spans="1:27" ht="30" customHeight="1">
      <c r="A16" s="142"/>
      <c r="B16" s="175" t="s">
        <v>106</v>
      </c>
      <c r="C16" s="198"/>
      <c r="D16" s="198"/>
      <c r="E16" s="199"/>
      <c r="F16" s="226"/>
      <c r="G16" s="229"/>
      <c r="H16" s="230"/>
      <c r="I16" s="231"/>
      <c r="J16" s="232"/>
      <c r="K16" s="186"/>
      <c r="L16" s="261"/>
      <c r="M16" s="220"/>
      <c r="N16" s="220"/>
      <c r="O16" s="220"/>
      <c r="P16" s="223"/>
      <c r="Q16" s="223"/>
      <c r="R16" s="223"/>
      <c r="S16" s="223"/>
      <c r="T16" s="223"/>
      <c r="U16" s="223"/>
      <c r="V16" s="223"/>
      <c r="W16" s="223"/>
      <c r="X16" s="223"/>
      <c r="Y16" s="223"/>
      <c r="Z16" s="237"/>
      <c r="AA16" s="238"/>
    </row>
    <row r="17" spans="1:27" ht="80.099999999999994" customHeight="1">
      <c r="A17" s="143">
        <f>A14+1</f>
        <v>37</v>
      </c>
      <c r="B17" s="28" t="s">
        <v>10</v>
      </c>
      <c r="C17" s="288"/>
      <c r="D17" s="288"/>
      <c r="E17" s="289"/>
      <c r="F17" s="227"/>
      <c r="G17" s="96"/>
      <c r="H17" s="104" t="s">
        <v>70</v>
      </c>
      <c r="I17" s="233"/>
      <c r="J17" s="234"/>
      <c r="K17" s="187"/>
      <c r="L17" s="261"/>
      <c r="M17" s="221"/>
      <c r="N17" s="221"/>
      <c r="O17" s="221"/>
      <c r="P17" s="224"/>
      <c r="Q17" s="224"/>
      <c r="R17" s="224"/>
      <c r="S17" s="224"/>
      <c r="T17" s="224"/>
      <c r="U17" s="224"/>
      <c r="V17" s="224"/>
      <c r="W17" s="224"/>
      <c r="X17" s="224"/>
      <c r="Y17" s="224"/>
      <c r="Z17" s="239"/>
      <c r="AA17" s="240"/>
    </row>
    <row r="18" spans="1:27" ht="35.1" customHeight="1">
      <c r="A18" s="144"/>
      <c r="B18" s="26" t="s">
        <v>8</v>
      </c>
      <c r="C18" s="101"/>
      <c r="D18" s="123" t="s">
        <v>7</v>
      </c>
      <c r="E18" s="102"/>
      <c r="F18" s="228"/>
      <c r="G18" s="94"/>
      <c r="H18" s="162"/>
      <c r="I18" s="235"/>
      <c r="J18" s="236"/>
      <c r="K18" s="263"/>
      <c r="L18" s="261"/>
      <c r="M18" s="222"/>
      <c r="N18" s="222"/>
      <c r="O18" s="222"/>
      <c r="P18" s="225"/>
      <c r="Q18" s="225"/>
      <c r="R18" s="225"/>
      <c r="S18" s="225"/>
      <c r="T18" s="225"/>
      <c r="U18" s="225"/>
      <c r="V18" s="225"/>
      <c r="W18" s="225"/>
      <c r="X18" s="225"/>
      <c r="Y18" s="225"/>
      <c r="Z18" s="239"/>
      <c r="AA18" s="240"/>
    </row>
    <row r="19" spans="1:27" ht="30" customHeight="1">
      <c r="A19" s="142"/>
      <c r="B19" s="175" t="s">
        <v>106</v>
      </c>
      <c r="C19" s="198"/>
      <c r="D19" s="198"/>
      <c r="E19" s="199"/>
      <c r="F19" s="226"/>
      <c r="G19" s="229"/>
      <c r="H19" s="230"/>
      <c r="I19" s="231"/>
      <c r="J19" s="232"/>
      <c r="K19" s="186"/>
      <c r="L19" s="261"/>
      <c r="M19" s="220"/>
      <c r="N19" s="220"/>
      <c r="O19" s="220"/>
      <c r="P19" s="223"/>
      <c r="Q19" s="223"/>
      <c r="R19" s="223"/>
      <c r="S19" s="223"/>
      <c r="T19" s="223"/>
      <c r="U19" s="223"/>
      <c r="V19" s="223"/>
      <c r="W19" s="223"/>
      <c r="X19" s="223"/>
      <c r="Y19" s="223"/>
      <c r="Z19" s="237"/>
      <c r="AA19" s="238"/>
    </row>
    <row r="20" spans="1:27" ht="80.099999999999994" customHeight="1">
      <c r="A20" s="143">
        <f>A17+1</f>
        <v>38</v>
      </c>
      <c r="B20" s="28" t="s">
        <v>10</v>
      </c>
      <c r="C20" s="288"/>
      <c r="D20" s="288"/>
      <c r="E20" s="289"/>
      <c r="F20" s="227"/>
      <c r="G20" s="96"/>
      <c r="H20" s="104" t="s">
        <v>9</v>
      </c>
      <c r="I20" s="233"/>
      <c r="J20" s="234"/>
      <c r="K20" s="187"/>
      <c r="L20" s="261"/>
      <c r="M20" s="221"/>
      <c r="N20" s="221"/>
      <c r="O20" s="221"/>
      <c r="P20" s="224"/>
      <c r="Q20" s="224"/>
      <c r="R20" s="224"/>
      <c r="S20" s="224"/>
      <c r="T20" s="224"/>
      <c r="U20" s="224"/>
      <c r="V20" s="224"/>
      <c r="W20" s="224"/>
      <c r="X20" s="224"/>
      <c r="Y20" s="224"/>
      <c r="Z20" s="239"/>
      <c r="AA20" s="240"/>
    </row>
    <row r="21" spans="1:27" ht="35.1" customHeight="1">
      <c r="A21" s="144"/>
      <c r="B21" s="26" t="s">
        <v>8</v>
      </c>
      <c r="C21" s="101"/>
      <c r="D21" s="123" t="s">
        <v>7</v>
      </c>
      <c r="E21" s="102"/>
      <c r="F21" s="228"/>
      <c r="G21" s="94"/>
      <c r="H21" s="162"/>
      <c r="I21" s="235"/>
      <c r="J21" s="236"/>
      <c r="K21" s="263"/>
      <c r="L21" s="261"/>
      <c r="M21" s="222"/>
      <c r="N21" s="222"/>
      <c r="O21" s="222"/>
      <c r="P21" s="225"/>
      <c r="Q21" s="225"/>
      <c r="R21" s="225"/>
      <c r="S21" s="225"/>
      <c r="T21" s="225"/>
      <c r="U21" s="225"/>
      <c r="V21" s="225"/>
      <c r="W21" s="225"/>
      <c r="X21" s="225"/>
      <c r="Y21" s="225"/>
      <c r="Z21" s="239"/>
      <c r="AA21" s="240"/>
    </row>
    <row r="22" spans="1:27" ht="30" customHeight="1">
      <c r="A22" s="142"/>
      <c r="B22" s="175" t="s">
        <v>106</v>
      </c>
      <c r="C22" s="198"/>
      <c r="D22" s="198"/>
      <c r="E22" s="199"/>
      <c r="F22" s="226"/>
      <c r="G22" s="229"/>
      <c r="H22" s="230"/>
      <c r="I22" s="231"/>
      <c r="J22" s="232"/>
      <c r="K22" s="186"/>
      <c r="L22" s="261"/>
      <c r="M22" s="220"/>
      <c r="N22" s="220"/>
      <c r="O22" s="220"/>
      <c r="P22" s="223"/>
      <c r="Q22" s="223"/>
      <c r="R22" s="223"/>
      <c r="S22" s="223"/>
      <c r="T22" s="223"/>
      <c r="U22" s="223"/>
      <c r="V22" s="223"/>
      <c r="W22" s="223"/>
      <c r="X22" s="223"/>
      <c r="Y22" s="223"/>
      <c r="Z22" s="237"/>
      <c r="AA22" s="238"/>
    </row>
    <row r="23" spans="1:27" ht="80.099999999999994" customHeight="1">
      <c r="A23" s="143">
        <f>A20+1</f>
        <v>39</v>
      </c>
      <c r="B23" s="28" t="s">
        <v>10</v>
      </c>
      <c r="C23" s="288"/>
      <c r="D23" s="288"/>
      <c r="E23" s="289"/>
      <c r="F23" s="227"/>
      <c r="G23" s="96"/>
      <c r="H23" s="104" t="s">
        <v>9</v>
      </c>
      <c r="I23" s="233"/>
      <c r="J23" s="234"/>
      <c r="K23" s="187"/>
      <c r="L23" s="261"/>
      <c r="M23" s="221"/>
      <c r="N23" s="221"/>
      <c r="O23" s="221"/>
      <c r="P23" s="224"/>
      <c r="Q23" s="224"/>
      <c r="R23" s="224"/>
      <c r="S23" s="224"/>
      <c r="T23" s="224"/>
      <c r="U23" s="224"/>
      <c r="V23" s="224"/>
      <c r="W23" s="224"/>
      <c r="X23" s="224"/>
      <c r="Y23" s="224"/>
      <c r="Z23" s="239"/>
      <c r="AA23" s="240"/>
    </row>
    <row r="24" spans="1:27" ht="35.1" customHeight="1">
      <c r="A24" s="144"/>
      <c r="B24" s="26" t="s">
        <v>8</v>
      </c>
      <c r="C24" s="101"/>
      <c r="D24" s="123" t="s">
        <v>7</v>
      </c>
      <c r="E24" s="102"/>
      <c r="F24" s="228"/>
      <c r="G24" s="94"/>
      <c r="H24" s="162"/>
      <c r="I24" s="235"/>
      <c r="J24" s="236"/>
      <c r="K24" s="263"/>
      <c r="L24" s="261"/>
      <c r="M24" s="222"/>
      <c r="N24" s="222"/>
      <c r="O24" s="222"/>
      <c r="P24" s="225"/>
      <c r="Q24" s="225"/>
      <c r="R24" s="225"/>
      <c r="S24" s="225"/>
      <c r="T24" s="225"/>
      <c r="U24" s="225"/>
      <c r="V24" s="225"/>
      <c r="W24" s="225"/>
      <c r="X24" s="225"/>
      <c r="Y24" s="225"/>
      <c r="Z24" s="239"/>
      <c r="AA24" s="240"/>
    </row>
    <row r="25" spans="1:27" ht="30" customHeight="1">
      <c r="A25" s="142"/>
      <c r="B25" s="175" t="s">
        <v>106</v>
      </c>
      <c r="C25" s="198"/>
      <c r="D25" s="198"/>
      <c r="E25" s="199"/>
      <c r="F25" s="226"/>
      <c r="G25" s="229"/>
      <c r="H25" s="230"/>
      <c r="I25" s="231"/>
      <c r="J25" s="232"/>
      <c r="K25" s="186"/>
      <c r="L25" s="261"/>
      <c r="M25" s="220"/>
      <c r="N25" s="220"/>
      <c r="O25" s="220"/>
      <c r="P25" s="223"/>
      <c r="Q25" s="223"/>
      <c r="R25" s="223"/>
      <c r="S25" s="223"/>
      <c r="T25" s="223"/>
      <c r="U25" s="223"/>
      <c r="V25" s="223"/>
      <c r="W25" s="223"/>
      <c r="X25" s="223"/>
      <c r="Y25" s="223"/>
      <c r="Z25" s="237"/>
      <c r="AA25" s="238"/>
    </row>
    <row r="26" spans="1:27" ht="80.099999999999994" customHeight="1">
      <c r="A26" s="143">
        <f>A23+1</f>
        <v>40</v>
      </c>
      <c r="B26" s="28" t="s">
        <v>10</v>
      </c>
      <c r="C26" s="288"/>
      <c r="D26" s="288"/>
      <c r="E26" s="289"/>
      <c r="F26" s="227"/>
      <c r="G26" s="105"/>
      <c r="H26" s="104" t="s">
        <v>9</v>
      </c>
      <c r="I26" s="233"/>
      <c r="J26" s="234"/>
      <c r="K26" s="187"/>
      <c r="L26" s="261"/>
      <c r="M26" s="221"/>
      <c r="N26" s="221"/>
      <c r="O26" s="221"/>
      <c r="P26" s="224"/>
      <c r="Q26" s="224"/>
      <c r="R26" s="224"/>
      <c r="S26" s="224"/>
      <c r="T26" s="224"/>
      <c r="U26" s="224"/>
      <c r="V26" s="224"/>
      <c r="W26" s="224"/>
      <c r="X26" s="224"/>
      <c r="Y26" s="224"/>
      <c r="Z26" s="239"/>
      <c r="AA26" s="240"/>
    </row>
    <row r="27" spans="1:27" ht="35.1" customHeight="1">
      <c r="A27" s="144"/>
      <c r="B27" s="26" t="s">
        <v>8</v>
      </c>
      <c r="C27" s="101"/>
      <c r="D27" s="123" t="s">
        <v>7</v>
      </c>
      <c r="E27" s="102"/>
      <c r="F27" s="228"/>
      <c r="G27" s="94"/>
      <c r="H27" s="95"/>
      <c r="I27" s="235"/>
      <c r="J27" s="236"/>
      <c r="K27" s="263"/>
      <c r="L27" s="262"/>
      <c r="M27" s="222"/>
      <c r="N27" s="222"/>
      <c r="O27" s="222"/>
      <c r="P27" s="225"/>
      <c r="Q27" s="225"/>
      <c r="R27" s="225"/>
      <c r="S27" s="225"/>
      <c r="T27" s="225"/>
      <c r="U27" s="225"/>
      <c r="V27" s="225"/>
      <c r="W27" s="225"/>
      <c r="X27" s="225"/>
      <c r="Y27" s="225"/>
      <c r="Z27" s="241"/>
      <c r="AA27" s="242"/>
    </row>
    <row r="28" spans="1:27" ht="35.1" customHeight="1">
      <c r="A28" s="23"/>
      <c r="B28" s="25" t="s">
        <v>79</v>
      </c>
      <c r="C28" s="137"/>
      <c r="D28" s="24"/>
      <c r="E28" s="137"/>
      <c r="F28" s="138"/>
      <c r="G28" s="139"/>
      <c r="H28" s="19"/>
      <c r="I28" s="74"/>
      <c r="J28" s="74"/>
      <c r="K28" s="74"/>
      <c r="L28" s="23"/>
      <c r="M28" s="140"/>
      <c r="N28" s="140"/>
      <c r="O28" s="140"/>
      <c r="P28" s="140"/>
      <c r="Q28" s="140"/>
      <c r="R28" s="140"/>
      <c r="S28" s="140"/>
      <c r="T28" s="140"/>
      <c r="U28" s="140"/>
      <c r="V28" s="140"/>
      <c r="W28" s="140"/>
      <c r="X28" s="140"/>
      <c r="Y28" s="140"/>
      <c r="Z28" s="5"/>
      <c r="AA28" s="5"/>
    </row>
    <row r="29" spans="1:27" s="3" customFormat="1" ht="35.1" customHeight="1">
      <c r="A29" s="4" t="s">
        <v>2</v>
      </c>
      <c r="B29" s="4"/>
      <c r="C29" s="4"/>
      <c r="D29" s="4"/>
      <c r="E29" s="4"/>
      <c r="F29" s="4"/>
      <c r="G29" s="4"/>
      <c r="H29" s="4"/>
      <c r="I29" s="4"/>
      <c r="J29" s="4"/>
      <c r="K29" s="4"/>
      <c r="L29" s="4"/>
      <c r="M29" s="4"/>
      <c r="N29" s="4" t="s">
        <v>109</v>
      </c>
    </row>
    <row r="30" spans="1:27" s="3" customFormat="1" ht="35.1" customHeight="1">
      <c r="A30" s="3" t="s">
        <v>1</v>
      </c>
      <c r="B30" s="4"/>
      <c r="C30" s="4"/>
      <c r="D30" s="4"/>
      <c r="E30" s="4"/>
      <c r="F30" s="4"/>
      <c r="G30" s="4"/>
      <c r="H30" s="4"/>
      <c r="I30" s="4"/>
      <c r="J30" s="4"/>
      <c r="K30" s="4"/>
      <c r="L30" s="4"/>
      <c r="M30" s="4"/>
      <c r="N30" s="4" t="s">
        <v>0</v>
      </c>
    </row>
    <row r="31" spans="1:27" ht="39.9" customHeight="1" outlineLevel="1">
      <c r="B31" s="24"/>
      <c r="C31" s="23"/>
      <c r="D31" s="23"/>
      <c r="E31" s="22"/>
      <c r="F31" s="21"/>
      <c r="G31" s="20"/>
      <c r="H31" s="19"/>
      <c r="I31" s="85" t="s">
        <v>71</v>
      </c>
      <c r="J31" s="17"/>
      <c r="K31" s="17"/>
      <c r="L31" s="10"/>
      <c r="M31" s="16" t="str">
        <f t="shared" ref="M31:Y31" si="0">IF(COUNTIF(M13:M27,"○"),COUNTIF(M13:M27,"○"),"")</f>
        <v/>
      </c>
      <c r="N31" s="16" t="str">
        <f t="shared" si="0"/>
        <v/>
      </c>
      <c r="O31" s="16" t="str">
        <f t="shared" si="0"/>
        <v/>
      </c>
      <c r="P31" s="15" t="str">
        <f t="shared" si="0"/>
        <v/>
      </c>
      <c r="Q31" s="15" t="str">
        <f t="shared" si="0"/>
        <v/>
      </c>
      <c r="R31" s="15" t="str">
        <f t="shared" si="0"/>
        <v/>
      </c>
      <c r="S31" s="15" t="str">
        <f t="shared" si="0"/>
        <v/>
      </c>
      <c r="T31" s="15" t="str">
        <f t="shared" si="0"/>
        <v/>
      </c>
      <c r="U31" s="15" t="str">
        <f t="shared" si="0"/>
        <v/>
      </c>
      <c r="V31" s="15" t="str">
        <f t="shared" si="0"/>
        <v/>
      </c>
      <c r="W31" s="15" t="str">
        <f t="shared" si="0"/>
        <v/>
      </c>
      <c r="X31" s="15" t="str">
        <f t="shared" si="0"/>
        <v/>
      </c>
      <c r="Y31" s="14" t="str">
        <f t="shared" si="0"/>
        <v/>
      </c>
      <c r="Z31" s="13" t="s">
        <v>5</v>
      </c>
      <c r="AA31" s="125" t="str">
        <f>TEXT(IF(SUM(M31:Y31),SUM(M31:Y31),""),"#0")&amp;"件　"</f>
        <v>件　</v>
      </c>
    </row>
    <row r="32" spans="1:27" s="5" customFormat="1" ht="39.9" customHeight="1" outlineLevel="1">
      <c r="I32" s="12" t="s">
        <v>4</v>
      </c>
      <c r="J32" s="11"/>
      <c r="K32" s="11"/>
      <c r="L32" s="10"/>
      <c r="M32" s="8">
        <f>IFERROR(SUM(M34:M38),"")</f>
        <v>0</v>
      </c>
      <c r="N32" s="8">
        <f>IFERROR(SUM(N34:N38),"")</f>
        <v>0</v>
      </c>
      <c r="O32" s="8">
        <f>IFERROR(SUM(O34:O38),"")</f>
        <v>0</v>
      </c>
      <c r="P32" s="8">
        <f>IFERROR(SUM(P34:P38),"")</f>
        <v>0</v>
      </c>
      <c r="Q32" s="8">
        <f>IFERROR(Q31*Q11,"")</f>
        <v>0</v>
      </c>
      <c r="R32" s="8">
        <f>IFERROR(R31*R11,"")</f>
        <v>0</v>
      </c>
      <c r="S32" s="8">
        <f t="shared" ref="S32:Y32" si="1">IFERROR(S31*S11,"")</f>
        <v>0</v>
      </c>
      <c r="T32" s="8">
        <f t="shared" si="1"/>
        <v>0</v>
      </c>
      <c r="U32" s="8">
        <f t="shared" si="1"/>
        <v>0</v>
      </c>
      <c r="V32" s="8">
        <f t="shared" si="1"/>
        <v>0</v>
      </c>
      <c r="W32" s="8">
        <f t="shared" si="1"/>
        <v>0</v>
      </c>
      <c r="X32" s="8">
        <f t="shared" si="1"/>
        <v>0</v>
      </c>
      <c r="Y32" s="7">
        <f t="shared" si="1"/>
        <v>0</v>
      </c>
      <c r="Z32" s="6" t="s">
        <v>3</v>
      </c>
      <c r="AA32" s="126" t="str">
        <f>"　\"&amp;TEXT(IF(SUM(M32:Y32),SUM(M32:Y32),""),"#,##0")</f>
        <v>　\</v>
      </c>
    </row>
    <row r="33" spans="9:16" s="2" customFormat="1" ht="32.4" outlineLevel="1">
      <c r="I33" s="85" t="s">
        <v>105</v>
      </c>
      <c r="J33" s="145"/>
      <c r="K33" s="145"/>
      <c r="L33" s="145"/>
      <c r="M33" s="169">
        <v>5270</v>
      </c>
      <c r="N33" s="171"/>
      <c r="O33" s="171"/>
      <c r="P33" s="171"/>
    </row>
    <row r="34" spans="9:16" outlineLevel="1">
      <c r="I34" s="5"/>
      <c r="J34" s="5"/>
      <c r="K34" s="5"/>
      <c r="L34" s="170">
        <v>1</v>
      </c>
      <c r="M34" s="169" t="str">
        <f>IF($K$13&lt;="",IF(M$13="","",M$12),$M$33)</f>
        <v/>
      </c>
      <c r="N34" s="169" t="str">
        <f>IF($K$13&lt;="",IF(N$13="","",N$12),$M$33)</f>
        <v/>
      </c>
      <c r="O34" s="169" t="str">
        <f>IF($K$13&lt;="",IF(O$13="","",O$12),$M$33)</f>
        <v/>
      </c>
      <c r="P34" s="169" t="str">
        <f t="shared" ref="P34" si="2">IF($K$13&lt;="",IF(P$13="","",P$12),$M$33)</f>
        <v/>
      </c>
    </row>
    <row r="35" spans="9:16" outlineLevel="1">
      <c r="L35" s="170">
        <v>2</v>
      </c>
      <c r="M35" s="169" t="str">
        <f>IF($K$16&lt;="",IF(M$16="","",M$12),$M$33)</f>
        <v/>
      </c>
      <c r="N35" s="169" t="str">
        <f t="shared" ref="N35:P35" si="3">IF($K$16&lt;="",IF(N$16="","",N$12),$M$33)</f>
        <v/>
      </c>
      <c r="O35" s="169" t="str">
        <f t="shared" si="3"/>
        <v/>
      </c>
      <c r="P35" s="169" t="str">
        <f t="shared" si="3"/>
        <v/>
      </c>
    </row>
    <row r="36" spans="9:16" outlineLevel="1">
      <c r="L36" s="170">
        <v>3</v>
      </c>
      <c r="M36" s="169" t="str">
        <f>IF($K$19&lt;="",IF(M$19="","",M$12),$M$33)</f>
        <v/>
      </c>
      <c r="N36" s="169" t="str">
        <f t="shared" ref="N36:P36" si="4">IF($K$19&lt;="",IF(N$19="","",N$12),$M$33)</f>
        <v/>
      </c>
      <c r="O36" s="169" t="str">
        <f t="shared" si="4"/>
        <v/>
      </c>
      <c r="P36" s="169" t="str">
        <f t="shared" si="4"/>
        <v/>
      </c>
    </row>
    <row r="37" spans="9:16" outlineLevel="1">
      <c r="L37" s="170">
        <v>4</v>
      </c>
      <c r="M37" s="169"/>
      <c r="N37" s="169"/>
      <c r="O37" s="169"/>
      <c r="P37" s="169" t="str">
        <f t="shared" ref="P37" si="5">IF($K$22&lt;="",IF(P$22="","",P$12),$M$33)</f>
        <v/>
      </c>
    </row>
    <row r="38" spans="9:16" outlineLevel="1">
      <c r="L38" s="170">
        <v>5</v>
      </c>
      <c r="M38" s="169" t="str">
        <f>IF($K$25&lt;="",IF(M$25="","",M$12),$M$33)</f>
        <v/>
      </c>
      <c r="N38" s="169" t="str">
        <f t="shared" ref="N38:P38" si="6">IF($K$25&lt;="",IF(N$25="","",N$12),$M$33)</f>
        <v/>
      </c>
      <c r="O38" s="169" t="str">
        <f t="shared" si="6"/>
        <v/>
      </c>
      <c r="P38" s="169" t="str">
        <f t="shared" si="6"/>
        <v/>
      </c>
    </row>
  </sheetData>
  <protectedRanges>
    <protectedRange sqref="P13:AA27 C13:J27" name="入力範囲"/>
    <protectedRange sqref="K13:K27" name="入力範囲_2_1"/>
  </protectedRanges>
  <mergeCells count="116">
    <mergeCell ref="N2:Q2"/>
    <mergeCell ref="N3:Q3"/>
    <mergeCell ref="C5:F5"/>
    <mergeCell ref="P5:Q5"/>
    <mergeCell ref="A9:A12"/>
    <mergeCell ref="B9:E12"/>
    <mergeCell ref="Q11:Q12"/>
    <mergeCell ref="X3:Z3"/>
    <mergeCell ref="X11:X12"/>
    <mergeCell ref="Y11:Y12"/>
    <mergeCell ref="S11:S12"/>
    <mergeCell ref="T11:T12"/>
    <mergeCell ref="U11:U12"/>
    <mergeCell ref="V11:V12"/>
    <mergeCell ref="W11:W12"/>
    <mergeCell ref="R11:R12"/>
    <mergeCell ref="C17:E17"/>
    <mergeCell ref="T16:T18"/>
    <mergeCell ref="U16:U18"/>
    <mergeCell ref="V16:V18"/>
    <mergeCell ref="W16:W18"/>
    <mergeCell ref="X16:X18"/>
    <mergeCell ref="Y16:Y18"/>
    <mergeCell ref="C19:E19"/>
    <mergeCell ref="F19:F21"/>
    <mergeCell ref="G19:H19"/>
    <mergeCell ref="I19:J21"/>
    <mergeCell ref="M19:M21"/>
    <mergeCell ref="N19:N21"/>
    <mergeCell ref="O19:O21"/>
    <mergeCell ref="P19:P21"/>
    <mergeCell ref="N16:N18"/>
    <mergeCell ref="O16:O18"/>
    <mergeCell ref="P16:P18"/>
    <mergeCell ref="W19:W21"/>
    <mergeCell ref="X19:X21"/>
    <mergeCell ref="Y19:Y21"/>
    <mergeCell ref="W13:W15"/>
    <mergeCell ref="X13:X15"/>
    <mergeCell ref="Y13:Y15"/>
    <mergeCell ref="Z13:AA15"/>
    <mergeCell ref="C14:E14"/>
    <mergeCell ref="C16:E16"/>
    <mergeCell ref="F16:F18"/>
    <mergeCell ref="G16:H16"/>
    <mergeCell ref="I16:J18"/>
    <mergeCell ref="M16:M18"/>
    <mergeCell ref="Q13:Q15"/>
    <mergeCell ref="R13:R15"/>
    <mergeCell ref="S13:S15"/>
    <mergeCell ref="T13:T15"/>
    <mergeCell ref="U13:U15"/>
    <mergeCell ref="V13:V15"/>
    <mergeCell ref="Z16:AA18"/>
    <mergeCell ref="C13:E13"/>
    <mergeCell ref="F13:F15"/>
    <mergeCell ref="I13:J15"/>
    <mergeCell ref="L13:L27"/>
    <mergeCell ref="M13:M15"/>
    <mergeCell ref="N13:N15"/>
    <mergeCell ref="O13:O15"/>
    <mergeCell ref="C26:E26"/>
    <mergeCell ref="Q25:Q27"/>
    <mergeCell ref="R25:R27"/>
    <mergeCell ref="S25:S27"/>
    <mergeCell ref="T25:T27"/>
    <mergeCell ref="U25:U27"/>
    <mergeCell ref="U19:U21"/>
    <mergeCell ref="V19:V21"/>
    <mergeCell ref="Z22:AA24"/>
    <mergeCell ref="C23:E23"/>
    <mergeCell ref="W22:W24"/>
    <mergeCell ref="X22:X24"/>
    <mergeCell ref="Y22:Y24"/>
    <mergeCell ref="C25:E25"/>
    <mergeCell ref="F25:F27"/>
    <mergeCell ref="C20:E20"/>
    <mergeCell ref="C22:E22"/>
    <mergeCell ref="F22:F24"/>
    <mergeCell ref="G22:H22"/>
    <mergeCell ref="I22:J24"/>
    <mergeCell ref="M22:M24"/>
    <mergeCell ref="V25:V27"/>
    <mergeCell ref="G25:H25"/>
    <mergeCell ref="I25:J27"/>
    <mergeCell ref="K13:K15"/>
    <mergeCell ref="K16:K18"/>
    <mergeCell ref="K19:K21"/>
    <mergeCell ref="K22:K24"/>
    <mergeCell ref="K25:K27"/>
    <mergeCell ref="S16:S18"/>
    <mergeCell ref="Q19:Q21"/>
    <mergeCell ref="R19:R21"/>
    <mergeCell ref="S19:S21"/>
    <mergeCell ref="P13:P15"/>
    <mergeCell ref="Q16:Q18"/>
    <mergeCell ref="R16:R18"/>
    <mergeCell ref="N22:N24"/>
    <mergeCell ref="O22:O24"/>
    <mergeCell ref="P22:P24"/>
    <mergeCell ref="Q22:Q24"/>
    <mergeCell ref="R22:R24"/>
    <mergeCell ref="S22:S24"/>
    <mergeCell ref="M25:M27"/>
    <mergeCell ref="N25:N27"/>
    <mergeCell ref="O25:O27"/>
    <mergeCell ref="P25:P27"/>
    <mergeCell ref="Z19:AA21"/>
    <mergeCell ref="T19:T21"/>
    <mergeCell ref="W25:W27"/>
    <mergeCell ref="X25:X27"/>
    <mergeCell ref="Y25:Y27"/>
    <mergeCell ref="Z25:AA27"/>
    <mergeCell ref="T22:T24"/>
    <mergeCell ref="U22:U24"/>
    <mergeCell ref="V22:V24"/>
  </mergeCells>
  <phoneticPr fontId="2"/>
  <dataValidations count="5">
    <dataValidation type="list" allowBlank="1" showInputMessage="1" showErrorMessage="1" sqref="F13:F30" xr:uid="{AE5E9898-7B65-4005-97D8-6813350B0BCB}">
      <formula1>"男,女"</formula1>
    </dataValidation>
    <dataValidation type="list" allowBlank="1" showInputMessage="1" sqref="Z13 Z16 Z19 Z22 Z25" xr:uid="{58F41C09-C576-4D32-ACD1-F0BF5B65C562}">
      <formula1>"英語,ポルトガル語,中国語,スペイン,インドネシア語,タガログ語,ベトナム語"</formula1>
    </dataValidation>
    <dataValidation type="list" allowBlank="1" showInputMessage="1" sqref="I13:J30 K28:K30" xr:uid="{9A5B9D68-FE05-46C8-A45A-23D84C3CE56D}">
      <formula1>"ア,イ,ウ,エ,オ"</formula1>
    </dataValidation>
    <dataValidation type="list" allowBlank="1" showInputMessage="1" showErrorMessage="1" error="「○」ご記入ください" sqref="M13:M30 O13:Y30 N13:N28 N30" xr:uid="{C35F37B3-AE41-42EB-92BF-1CBA8B128A2A}">
      <formula1>"○"</formula1>
    </dataValidation>
    <dataValidation type="list" allowBlank="1" showInputMessage="1" showErrorMessage="1" error="「○」でご入力ください。" sqref="K13:K27" xr:uid="{63F0E2E9-27CA-461C-8CF2-AC9F662C3BDD}">
      <formula1>"○"</formula1>
    </dataValidation>
  </dataValidations>
  <pageMargins left="0.43307086614173229" right="0.19685039370078741" top="0.35433070866141736" bottom="0.35433070866141736" header="0.31496062992125984" footer="0.31496062992125984"/>
  <pageSetup paperSize="9" scale="4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6</xdr:col>
                    <xdr:colOff>144780</xdr:colOff>
                    <xdr:row>13</xdr:row>
                    <xdr:rowOff>0</xdr:rowOff>
                  </from>
                  <to>
                    <xdr:col>7</xdr:col>
                    <xdr:colOff>259080</xdr:colOff>
                    <xdr:row>13</xdr:row>
                    <xdr:rowOff>472440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6</xdr:col>
                    <xdr:colOff>152400</xdr:colOff>
                    <xdr:row>13</xdr:row>
                    <xdr:rowOff>662940</xdr:rowOff>
                  </from>
                  <to>
                    <xdr:col>7</xdr:col>
                    <xdr:colOff>266700</xdr:colOff>
                    <xdr:row>14</xdr:row>
                    <xdr:rowOff>114300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6</xdr:col>
                    <xdr:colOff>144780</xdr:colOff>
                    <xdr:row>15</xdr:row>
                    <xdr:rowOff>373380</xdr:rowOff>
                  </from>
                  <to>
                    <xdr:col>7</xdr:col>
                    <xdr:colOff>259080</xdr:colOff>
                    <xdr:row>16</xdr:row>
                    <xdr:rowOff>457200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6</xdr:col>
                    <xdr:colOff>144780</xdr:colOff>
                    <xdr:row>16</xdr:row>
                    <xdr:rowOff>655320</xdr:rowOff>
                  </from>
                  <to>
                    <xdr:col>7</xdr:col>
                    <xdr:colOff>259080</xdr:colOff>
                    <xdr:row>17</xdr:row>
                    <xdr:rowOff>106680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6</xdr:col>
                    <xdr:colOff>152400</xdr:colOff>
                    <xdr:row>18</xdr:row>
                    <xdr:rowOff>342900</xdr:rowOff>
                  </from>
                  <to>
                    <xdr:col>7</xdr:col>
                    <xdr:colOff>266700</xdr:colOff>
                    <xdr:row>19</xdr:row>
                    <xdr:rowOff>426720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6</xdr:col>
                    <xdr:colOff>152400</xdr:colOff>
                    <xdr:row>19</xdr:row>
                    <xdr:rowOff>624840</xdr:rowOff>
                  </from>
                  <to>
                    <xdr:col>7</xdr:col>
                    <xdr:colOff>266700</xdr:colOff>
                    <xdr:row>20</xdr:row>
                    <xdr:rowOff>68580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6</xdr:col>
                    <xdr:colOff>144780</xdr:colOff>
                    <xdr:row>21</xdr:row>
                    <xdr:rowOff>342900</xdr:rowOff>
                  </from>
                  <to>
                    <xdr:col>7</xdr:col>
                    <xdr:colOff>259080</xdr:colOff>
                    <xdr:row>22</xdr:row>
                    <xdr:rowOff>434340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6</xdr:col>
                    <xdr:colOff>152400</xdr:colOff>
                    <xdr:row>22</xdr:row>
                    <xdr:rowOff>624840</xdr:rowOff>
                  </from>
                  <to>
                    <xdr:col>7</xdr:col>
                    <xdr:colOff>266700</xdr:colOff>
                    <xdr:row>23</xdr:row>
                    <xdr:rowOff>76200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6</xdr:col>
                    <xdr:colOff>137160</xdr:colOff>
                    <xdr:row>24</xdr:row>
                    <xdr:rowOff>335280</xdr:rowOff>
                  </from>
                  <to>
                    <xdr:col>7</xdr:col>
                    <xdr:colOff>251460</xdr:colOff>
                    <xdr:row>25</xdr:row>
                    <xdr:rowOff>419100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6</xdr:col>
                    <xdr:colOff>137160</xdr:colOff>
                    <xdr:row>25</xdr:row>
                    <xdr:rowOff>617220</xdr:rowOff>
                  </from>
                  <to>
                    <xdr:col>7</xdr:col>
                    <xdr:colOff>251460</xdr:colOff>
                    <xdr:row>26</xdr:row>
                    <xdr:rowOff>60960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記載例</vt:lpstr>
      <vt:lpstr>1-5人</vt:lpstr>
      <vt:lpstr>6-10人</vt:lpstr>
      <vt:lpstr>11-15人</vt:lpstr>
      <vt:lpstr>16-20人</vt:lpstr>
      <vt:lpstr>21-25人</vt:lpstr>
      <vt:lpstr>26-30人</vt:lpstr>
      <vt:lpstr>31-35人</vt:lpstr>
      <vt:lpstr>36-40人</vt:lpstr>
      <vt:lpstr>'11-15人'!Print_Area</vt:lpstr>
      <vt:lpstr>'1-5人'!Print_Area</vt:lpstr>
      <vt:lpstr>'16-20人'!Print_Area</vt:lpstr>
      <vt:lpstr>'21-25人'!Print_Area</vt:lpstr>
      <vt:lpstr>'26-30人'!Print_Area</vt:lpstr>
      <vt:lpstr>'31-35人'!Print_Area</vt:lpstr>
      <vt:lpstr>'36-40人'!Print_Area</vt:lpstr>
      <vt:lpstr>'6-10人'!Print_Area</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涼介 髙田</dc:creator>
  <cp:lastModifiedBy>涼介 髙田</cp:lastModifiedBy>
  <cp:lastPrinted>2024-06-10T05:05:17Z</cp:lastPrinted>
  <dcterms:created xsi:type="dcterms:W3CDTF">2024-04-23T07:47:18Z</dcterms:created>
  <dcterms:modified xsi:type="dcterms:W3CDTF">2024-06-26T02:40:40Z</dcterms:modified>
</cp:coreProperties>
</file>